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2"/>
  </bookViews>
  <sheets>
    <sheet name="dati flash distretto" sheetId="1" r:id="rId1"/>
    <sheet name="dati GGG" sheetId="2" r:id="rId2"/>
    <sheet name="dati famiglie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<sst xmlns="http://schemas.openxmlformats.org/spreadsheetml/2006/main" count="90" uniqueCount="43">
  <si>
    <t>80 e oltre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</si>
  <si>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</si>
  <si>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</si>
  <si>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</si>
  <si>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</si>
  <si>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</si>
  <si>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</si>
  <si>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</si>
  <si>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</si>
  <si>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</si>
  <si>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</si>
  <si>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</si>
  <si>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</si>
  <si>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</si>
  <si>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</si>
  <si>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</si>
  <si>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</si>
  <si>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Classi di età</t>
  </si>
  <si>
    <t xml:space="preserve">Totale </t>
  </si>
  <si>
    <t>Totale</t>
  </si>
  <si>
    <t>Maschi</t>
  </si>
  <si>
    <t>Femmine</t>
  </si>
  <si>
    <t>CRESPELLANO - POPOLAZIONE STRANIERA PER SESSO E CLASSI DI ETA' RESIDENTE AL 31/12/2011</t>
  </si>
  <si>
    <t>%</t>
  </si>
  <si>
    <t>CRESPELLANO - POPOLAZIONE  PER SESSO E CLASSI DI ETA' RESIDENTE AL 31/12/2011</t>
  </si>
  <si>
    <t>CRESPELLANO - POPOLAZIONE ITALIANA PER SESSO E CLASSI DI ETA' RESIDENTE AL 31/12/2011</t>
  </si>
  <si>
    <t>6 e più</t>
  </si>
  <si>
    <t>FAMIGLIE PER NUMERO DI COMPONENTI</t>
  </si>
  <si>
    <t>POPOLAZIONE TOTALE RESIDENTE AL 31/12/2011</t>
  </si>
  <si>
    <t>COMUNE</t>
  </si>
  <si>
    <t>MASCHI</t>
  </si>
  <si>
    <t>FEMMINE</t>
  </si>
  <si>
    <t>TOTALE</t>
  </si>
  <si>
    <t>BAZZANO</t>
  </si>
  <si>
    <t>CASTELLO DI SERRAVALLE</t>
  </si>
  <si>
    <t>CRESPELLANO</t>
  </si>
  <si>
    <t>MONTE SAN PIETRO</t>
  </si>
  <si>
    <t>MONTEVEGLIO</t>
  </si>
  <si>
    <t>SAVIGNO</t>
  </si>
  <si>
    <t>CASALECCHIO DI RENO</t>
  </si>
  <si>
    <t>SASSO MARCONI</t>
  </si>
  <si>
    <t>ZOLA PREDOSA</t>
  </si>
  <si>
    <t>TOTALE DISTRETTO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</si>
</sst>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00000"/>
    <numFmt numFmtId="169" formatCode="0.00000"/>
    <numFmt numFmtId="170" formatCode="0.0000"/>
    <numFmt numFmtId="171" formatCode="0.000"/>
    <numFmt numFmtId="172" formatCode="0.0000000"/>
    <numFmt numFmtId="173" formatCode="#,##0.0"/>
    <numFmt numFmtId="174" formatCode="0.0%"/>
    <numFmt numFmtId="175" formatCode="#,##0_ ;\-#,##0\ "/>
    <numFmt numFmtId="176" formatCode="0.0"/>
  </numFmts>
  <fonts count="20">
    <font>
      <sz val="10"/>
      <name val="Arial"/>
      <family val="0"/>
    </font>
    <font>
      <sz val="10"/>
      <color indexed="8"/>
      <name val="Arial"/>
      <family val="0"/>
    </font>
    <font>
      <b/>
      <sz val="10"/>
      <name val="helvetica"/>
      <family val="0"/>
    </font>
    <font>
      <sz val="10"/>
      <name val="helvetica"/>
      <family val="0"/>
    </font>
    <font>
      <sz val="10"/>
      <color indexed="8"/>
      <name val="helvetica"/>
      <family val="0"/>
    </font>
    <font>
      <b/>
      <sz val="10"/>
      <color indexed="8"/>
      <name val="helvetica"/>
      <family val="0"/>
    </font>
    <font>
      <b/>
      <sz val="2"/>
      <color indexed="9"/>
      <name val="Arial"/>
      <family val="2"/>
    </font>
    <font>
      <b/>
      <sz val="1.5"/>
      <name val="Arial"/>
      <family val="2"/>
    </font>
    <font>
      <sz val="2.5"/>
      <name val="Arial"/>
      <family val="0"/>
    </font>
    <font>
      <b/>
      <sz val="1.75"/>
      <name val="Arial"/>
      <family val="2"/>
    </font>
    <font>
      <b/>
      <sz val="1"/>
      <name val="Arial"/>
      <family val="2"/>
    </font>
    <font>
      <b/>
      <sz val="1.75"/>
      <color indexed="9"/>
      <name val="Arial"/>
      <family val="2"/>
    </font>
    <font>
      <b/>
      <sz val="2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0.25"/>
      <name val="Arial"/>
      <family val="2"/>
    </font>
    <font>
      <sz val="10.25"/>
      <name val="Arial"/>
      <family val="0"/>
    </font>
    <font>
      <b/>
      <sz val="11.25"/>
      <name val="Arial"/>
      <family val="2"/>
    </font>
    <font>
      <sz val="10"/>
      <color indexed="10"/>
      <name val="helvetica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49" fontId="2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4" fillId="0" borderId="1" xfId="18" applyNumberFormat="1" applyFont="1" applyFill="1" applyBorder="1" applyAlignment="1">
      <alignment horizontal="center"/>
      <protection/>
    </xf>
    <xf numFmtId="3" fontId="4" fillId="0" borderId="1" xfId="17" applyNumberFormat="1" applyFont="1" applyFill="1" applyBorder="1" applyAlignment="1">
      <alignment horizontal="center" wrapText="1"/>
      <protection/>
    </xf>
    <xf numFmtId="3" fontId="4" fillId="0" borderId="1" xfId="18" applyNumberFormat="1" applyFont="1" applyFill="1" applyBorder="1" applyAlignment="1">
      <alignment horizontal="center" wrapText="1"/>
      <protection/>
    </xf>
    <xf numFmtId="174" fontId="4" fillId="0" borderId="1" xfId="19" applyNumberFormat="1" applyFont="1" applyFill="1" applyBorder="1" applyAlignment="1">
      <alignment horizontal="center" wrapText="1"/>
    </xf>
    <xf numFmtId="3" fontId="4" fillId="0" borderId="0" xfId="18" applyNumberFormat="1" applyFont="1" applyFill="1" applyBorder="1" applyAlignment="1">
      <alignment horizontal="right" wrapText="1"/>
      <protection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174" fontId="3" fillId="0" borderId="1" xfId="19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49" fontId="4" fillId="0" borderId="5" xfId="18" applyNumberFormat="1" applyFont="1" applyFill="1" applyBorder="1" applyAlignment="1">
      <alignment horizontal="center"/>
      <protection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74" fontId="3" fillId="0" borderId="5" xfId="19" applyNumberFormat="1" applyFont="1" applyBorder="1" applyAlignment="1">
      <alignment horizontal="center"/>
    </xf>
    <xf numFmtId="49" fontId="5" fillId="0" borderId="1" xfId="18" applyNumberFormat="1" applyFont="1" applyFill="1" applyBorder="1" applyAlignment="1">
      <alignment horizontal="center"/>
      <protection/>
    </xf>
    <xf numFmtId="3" fontId="5" fillId="0" borderId="1" xfId="18" applyNumberFormat="1" applyFont="1" applyFill="1" applyBorder="1" applyAlignment="1">
      <alignment horizontal="center" wrapText="1"/>
      <protection/>
    </xf>
    <xf numFmtId="9" fontId="5" fillId="0" borderId="1" xfId="19" applyNumberFormat="1" applyFont="1" applyFill="1" applyBorder="1" applyAlignment="1">
      <alignment horizontal="center" wrapText="1"/>
    </xf>
    <xf numFmtId="3" fontId="5" fillId="0" borderId="1" xfId="17" applyNumberFormat="1" applyFont="1" applyFill="1" applyBorder="1" applyAlignment="1">
      <alignment horizontal="center" wrapText="1"/>
      <protection/>
    </xf>
    <xf numFmtId="41" fontId="2" fillId="0" borderId="1" xfId="16" applyFont="1" applyBorder="1" applyAlignment="1">
      <alignment horizontal="center"/>
    </xf>
    <xf numFmtId="175" fontId="2" fillId="0" borderId="1" xfId="16" applyNumberFormat="1" applyFont="1" applyBorder="1" applyAlignment="1">
      <alignment horizontal="center"/>
    </xf>
    <xf numFmtId="9" fontId="2" fillId="0" borderId="1" xfId="19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4" fontId="3" fillId="0" borderId="0" xfId="19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174" fontId="3" fillId="0" borderId="1" xfId="19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9" fontId="2" fillId="0" borderId="1" xfId="19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" xfId="0" applyFont="1" applyBorder="1" applyAlignment="1">
      <alignment/>
    </xf>
    <xf numFmtId="3" fontId="3" fillId="0" borderId="1" xfId="15" applyNumberFormat="1" applyFont="1" applyBorder="1" applyAlignment="1">
      <alignment horizontal="center"/>
    </xf>
    <xf numFmtId="3" fontId="3" fillId="0" borderId="0" xfId="15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18" fillId="0" borderId="0" xfId="15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3" fontId="2" fillId="2" borderId="1" xfId="15" applyNumberFormat="1" applyFont="1" applyFill="1" applyBorder="1" applyAlignment="1">
      <alignment horizontal="center"/>
    </xf>
    <xf numFmtId="3" fontId="2" fillId="0" borderId="0" xfId="15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wrapText="1"/>
    </xf>
    <xf numFmtId="3" fontId="2" fillId="2" borderId="9" xfId="0" applyNumberFormat="1" applyFont="1" applyFill="1" applyBorder="1" applyAlignment="1">
      <alignment horizontal="center" wrapText="1"/>
    </xf>
    <xf numFmtId="3" fontId="2" fillId="2" borderId="10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Normale_Maschi5Cor" xfId="17"/>
    <cellStyle name="Normale_TotCor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093303"/>
        <c:axId val="18839728"/>
      </c:barChart>
      <c:catAx>
        <c:axId val="2093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18839728"/>
        <c:crosses val="autoZero"/>
        <c:auto val="1"/>
        <c:lblOffset val="100"/>
        <c:noMultiLvlLbl val="0"/>
      </c:catAx>
      <c:valAx>
        <c:axId val="188397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0933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5339825"/>
        <c:axId val="49622970"/>
      </c:barChart>
      <c:catAx>
        <c:axId val="35339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49622970"/>
        <c:crosses val="autoZero"/>
        <c:auto val="1"/>
        <c:lblOffset val="100"/>
        <c:noMultiLvlLbl val="0"/>
      </c:catAx>
      <c:valAx>
        <c:axId val="496229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53398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3953547"/>
        <c:axId val="60037604"/>
      </c:barChart>
      <c:catAx>
        <c:axId val="43953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60037604"/>
        <c:crosses val="autoZero"/>
        <c:auto val="1"/>
        <c:lblOffset val="100"/>
        <c:noMultiLvlLbl val="0"/>
      </c:catAx>
      <c:valAx>
        <c:axId val="600376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439535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467525"/>
        <c:axId val="31207726"/>
      </c:barChart>
      <c:catAx>
        <c:axId val="3467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31207726"/>
        <c:crosses val="autoZero"/>
        <c:auto val="1"/>
        <c:lblOffset val="100"/>
        <c:noMultiLvlLbl val="0"/>
      </c:catAx>
      <c:valAx>
        <c:axId val="312077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34675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2434079"/>
        <c:axId val="44797848"/>
      </c:barChart>
      <c:catAx>
        <c:axId val="12434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44797848"/>
        <c:crosses val="autoZero"/>
        <c:auto val="1"/>
        <c:lblOffset val="100"/>
        <c:noMultiLvlLbl val="0"/>
      </c:catAx>
      <c:valAx>
        <c:axId val="44797848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124340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27449"/>
        <c:axId val="4747042"/>
      </c:barChart>
      <c:catAx>
        <c:axId val="527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747042"/>
        <c:crosses val="autoZero"/>
        <c:auto val="1"/>
        <c:lblOffset val="100"/>
        <c:noMultiLvlLbl val="0"/>
      </c:catAx>
      <c:valAx>
        <c:axId val="47470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274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POPOLAZIONE RESIDENTE AL 31/12/2011</a:t>
            </a:r>
          </a:p>
        </c:rich>
      </c:tx>
      <c:layout/>
      <c:spPr>
        <a:solidFill>
          <a:srgbClr val="33CCCC"/>
        </a:solidFill>
        <a:ln w="3175">
          <a:noFill/>
        </a:ln>
      </c:spPr>
    </c:title>
    <c:plotArea>
      <c:layout>
        <c:manualLayout>
          <c:xMode val="edge"/>
          <c:yMode val="edge"/>
          <c:x val="0"/>
          <c:y val="0.10825"/>
          <c:w val="0.98675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'[1]flash dati distretto'!$C$3</c:f>
              <c:strCache>
                <c:ptCount val="1"/>
                <c:pt idx="0">
                  <c:v>MASCHI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distretto'!$B$4:$B$12</c:f>
              <c:strCache>
                <c:ptCount val="9"/>
                <c:pt idx="0">
                  <c:v>BAZZANO</c:v>
                </c:pt>
                <c:pt idx="1">
                  <c:v>CASALECCHIO DI RENO</c:v>
                </c:pt>
                <c:pt idx="2">
                  <c:v>CASTELLO DI SERRAVALLE</c:v>
                </c:pt>
                <c:pt idx="3">
                  <c:v>CRESPELLANO</c:v>
                </c:pt>
                <c:pt idx="4">
                  <c:v>MONTE SAN PIETRO</c:v>
                </c:pt>
                <c:pt idx="5">
                  <c:v>MONTEVEGLIO</c:v>
                </c:pt>
                <c:pt idx="6">
                  <c:v>SASSO MARCONI</c:v>
                </c:pt>
                <c:pt idx="7">
                  <c:v>SAVIGNO</c:v>
                </c:pt>
                <c:pt idx="8">
                  <c:v>ZOLA PREDOSA</c:v>
                </c:pt>
              </c:strCache>
            </c:strRef>
          </c:cat>
          <c:val>
            <c:numRef>
              <c:f>'[1]flash dati distretto'!$C$4:$C$12</c:f>
              <c:numCache>
                <c:ptCount val="9"/>
                <c:pt idx="0">
                  <c:v>3399</c:v>
                </c:pt>
                <c:pt idx="1">
                  <c:v>17082</c:v>
                </c:pt>
                <c:pt idx="2">
                  <c:v>2513</c:v>
                </c:pt>
                <c:pt idx="3">
                  <c:v>4963</c:v>
                </c:pt>
                <c:pt idx="4">
                  <c:v>5392</c:v>
                </c:pt>
                <c:pt idx="5">
                  <c:v>2658</c:v>
                </c:pt>
                <c:pt idx="6">
                  <c:v>7149</c:v>
                </c:pt>
                <c:pt idx="7">
                  <c:v>1400</c:v>
                </c:pt>
                <c:pt idx="8">
                  <c:v>8978</c:v>
                </c:pt>
              </c:numCache>
            </c:numRef>
          </c:val>
        </c:ser>
        <c:ser>
          <c:idx val="1"/>
          <c:order val="1"/>
          <c:tx>
            <c:strRef>
              <c:f>'[1]flash dati distretto'!$D$3</c:f>
              <c:strCache>
                <c:ptCount val="1"/>
                <c:pt idx="0">
                  <c:v>FEMMINE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distretto'!$B$4:$B$12</c:f>
              <c:strCache>
                <c:ptCount val="9"/>
                <c:pt idx="0">
                  <c:v>BAZZANO</c:v>
                </c:pt>
                <c:pt idx="1">
                  <c:v>CASALECCHIO DI RENO</c:v>
                </c:pt>
                <c:pt idx="2">
                  <c:v>CASTELLO DI SERRAVALLE</c:v>
                </c:pt>
                <c:pt idx="3">
                  <c:v>CRESPELLANO</c:v>
                </c:pt>
                <c:pt idx="4">
                  <c:v>MONTE SAN PIETRO</c:v>
                </c:pt>
                <c:pt idx="5">
                  <c:v>MONTEVEGLIO</c:v>
                </c:pt>
                <c:pt idx="6">
                  <c:v>SASSO MARCONI</c:v>
                </c:pt>
                <c:pt idx="7">
                  <c:v>SAVIGNO</c:v>
                </c:pt>
                <c:pt idx="8">
                  <c:v>ZOLA PREDOSA</c:v>
                </c:pt>
              </c:strCache>
            </c:strRef>
          </c:cat>
          <c:val>
            <c:numRef>
              <c:f>'[1]flash dati distretto'!$D$4:$D$12</c:f>
              <c:numCache>
                <c:ptCount val="9"/>
                <c:pt idx="0">
                  <c:v>3511</c:v>
                </c:pt>
                <c:pt idx="1">
                  <c:v>19182</c:v>
                </c:pt>
                <c:pt idx="2">
                  <c:v>2424</c:v>
                </c:pt>
                <c:pt idx="3">
                  <c:v>5123</c:v>
                </c:pt>
                <c:pt idx="4">
                  <c:v>5583</c:v>
                </c:pt>
                <c:pt idx="5">
                  <c:v>2698</c:v>
                </c:pt>
                <c:pt idx="6">
                  <c:v>7635</c:v>
                </c:pt>
                <c:pt idx="7">
                  <c:v>1406</c:v>
                </c:pt>
                <c:pt idx="8">
                  <c:v>9535</c:v>
                </c:pt>
              </c:numCache>
            </c:numRef>
          </c:val>
        </c:ser>
        <c:ser>
          <c:idx val="2"/>
          <c:order val="2"/>
          <c:tx>
            <c:strRef>
              <c:f>'[1]flash dati distretto'!$E$3</c:f>
              <c:strCache>
                <c:ptCount val="1"/>
                <c:pt idx="0">
                  <c:v>TOTALE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'[1]flash dati distretto'!$B$4:$B$12</c:f>
              <c:strCache>
                <c:ptCount val="9"/>
                <c:pt idx="0">
                  <c:v>BAZZANO</c:v>
                </c:pt>
                <c:pt idx="1">
                  <c:v>CASALECCHIO DI RENO</c:v>
                </c:pt>
                <c:pt idx="2">
                  <c:v>CASTELLO DI SERRAVALLE</c:v>
                </c:pt>
                <c:pt idx="3">
                  <c:v>CRESPELLANO</c:v>
                </c:pt>
                <c:pt idx="4">
                  <c:v>MONTE SAN PIETRO</c:v>
                </c:pt>
                <c:pt idx="5">
                  <c:v>MONTEVEGLIO</c:v>
                </c:pt>
                <c:pt idx="6">
                  <c:v>SASSO MARCONI</c:v>
                </c:pt>
                <c:pt idx="7">
                  <c:v>SAVIGNO</c:v>
                </c:pt>
                <c:pt idx="8">
                  <c:v>ZOLA PREDOSA</c:v>
                </c:pt>
              </c:strCache>
            </c:strRef>
          </c:cat>
          <c:val>
            <c:numRef>
              <c:f>'[1]flash dati distretto'!$E$4:$E$12</c:f>
              <c:numCache>
                <c:ptCount val="9"/>
                <c:pt idx="0">
                  <c:v>6910</c:v>
                </c:pt>
                <c:pt idx="1">
                  <c:v>36264</c:v>
                </c:pt>
                <c:pt idx="2">
                  <c:v>4937</c:v>
                </c:pt>
                <c:pt idx="3">
                  <c:v>10086</c:v>
                </c:pt>
                <c:pt idx="4">
                  <c:v>10975</c:v>
                </c:pt>
                <c:pt idx="5">
                  <c:v>5356</c:v>
                </c:pt>
                <c:pt idx="6">
                  <c:v>14784</c:v>
                </c:pt>
                <c:pt idx="7">
                  <c:v>2806</c:v>
                </c:pt>
                <c:pt idx="8">
                  <c:v>18513</c:v>
                </c:pt>
              </c:numCache>
            </c:numRef>
          </c:val>
        </c:ser>
        <c:axId val="42723379"/>
        <c:axId val="48966092"/>
      </c:barChart>
      <c:catAx>
        <c:axId val="42723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48966092"/>
        <c:crosses val="autoZero"/>
        <c:auto val="1"/>
        <c:lblOffset val="100"/>
        <c:noMultiLvlLbl val="0"/>
      </c:catAx>
      <c:valAx>
        <c:axId val="48966092"/>
        <c:scaling>
          <c:orientation val="minMax"/>
          <c:max val="4500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427233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865"/>
          <c:y val="0.944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41</xdr:row>
      <xdr:rowOff>0</xdr:rowOff>
    </xdr:from>
    <xdr:to>
      <xdr:col>11</xdr:col>
      <xdr:colOff>47625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323850" y="6715125"/>
        <a:ext cx="7877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41</xdr:row>
      <xdr:rowOff>0</xdr:rowOff>
    </xdr:from>
    <xdr:to>
      <xdr:col>24</xdr:col>
      <xdr:colOff>361950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8943975" y="6715125"/>
        <a:ext cx="7867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323850</xdr:colOff>
      <xdr:row>41</xdr:row>
      <xdr:rowOff>0</xdr:rowOff>
    </xdr:from>
    <xdr:to>
      <xdr:col>11</xdr:col>
      <xdr:colOff>104775</xdr:colOff>
      <xdr:row>41</xdr:row>
      <xdr:rowOff>0</xdr:rowOff>
    </xdr:to>
    <xdr:graphicFrame>
      <xdr:nvGraphicFramePr>
        <xdr:cNvPr id="3" name="Chart 3"/>
        <xdr:cNvGraphicFramePr/>
      </xdr:nvGraphicFramePr>
      <xdr:xfrm>
        <a:off x="323850" y="6715125"/>
        <a:ext cx="79343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428625</xdr:colOff>
      <xdr:row>41</xdr:row>
      <xdr:rowOff>0</xdr:rowOff>
    </xdr:to>
    <xdr:graphicFrame>
      <xdr:nvGraphicFramePr>
        <xdr:cNvPr id="4" name="Chart 4"/>
        <xdr:cNvGraphicFramePr/>
      </xdr:nvGraphicFramePr>
      <xdr:xfrm>
        <a:off x="9077325" y="6715125"/>
        <a:ext cx="7800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409575</xdr:colOff>
      <xdr:row>41</xdr:row>
      <xdr:rowOff>0</xdr:rowOff>
    </xdr:to>
    <xdr:graphicFrame>
      <xdr:nvGraphicFramePr>
        <xdr:cNvPr id="5" name="Chart 5"/>
        <xdr:cNvGraphicFramePr/>
      </xdr:nvGraphicFramePr>
      <xdr:xfrm>
        <a:off x="9077325" y="6715125"/>
        <a:ext cx="77819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41</xdr:row>
      <xdr:rowOff>0</xdr:rowOff>
    </xdr:from>
    <xdr:to>
      <xdr:col>11</xdr:col>
      <xdr:colOff>133350</xdr:colOff>
      <xdr:row>41</xdr:row>
      <xdr:rowOff>0</xdr:rowOff>
    </xdr:to>
    <xdr:graphicFrame>
      <xdr:nvGraphicFramePr>
        <xdr:cNvPr id="6" name="Chart 6"/>
        <xdr:cNvGraphicFramePr/>
      </xdr:nvGraphicFramePr>
      <xdr:xfrm>
        <a:off x="342900" y="6715125"/>
        <a:ext cx="79438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314325</xdr:colOff>
      <xdr:row>15</xdr:row>
      <xdr:rowOff>0</xdr:rowOff>
    </xdr:from>
    <xdr:to>
      <xdr:col>11</xdr:col>
      <xdr:colOff>57150</xdr:colOff>
      <xdr:row>40</xdr:row>
      <xdr:rowOff>133350</xdr:rowOff>
    </xdr:to>
    <xdr:graphicFrame>
      <xdr:nvGraphicFramePr>
        <xdr:cNvPr id="7" name="Chart 7"/>
        <xdr:cNvGraphicFramePr/>
      </xdr:nvGraphicFramePr>
      <xdr:xfrm>
        <a:off x="314325" y="2505075"/>
        <a:ext cx="7896225" cy="4181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lash%20stato%20popolazione%20distretto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ash dati distretto"/>
    </sheetNames>
    <sheetDataSet>
      <sheetData sheetId="0">
        <row r="3">
          <cell r="C3" t="str">
            <v>MASCHI</v>
          </cell>
          <cell r="D3" t="str">
            <v>FEMMINE</v>
          </cell>
          <cell r="E3" t="str">
            <v>TOTALE</v>
          </cell>
        </row>
        <row r="4">
          <cell r="B4" t="str">
            <v>BAZZANO</v>
          </cell>
          <cell r="C4">
            <v>3399</v>
          </cell>
          <cell r="D4">
            <v>3511</v>
          </cell>
          <cell r="E4">
            <v>6910</v>
          </cell>
        </row>
        <row r="5">
          <cell r="B5" t="str">
            <v>CASALECCHIO DI RENO</v>
          </cell>
          <cell r="C5">
            <v>17082</v>
          </cell>
          <cell r="D5">
            <v>19182</v>
          </cell>
          <cell r="E5">
            <v>36264</v>
          </cell>
        </row>
        <row r="6">
          <cell r="B6" t="str">
            <v>CASTELLO DI SERRAVALLE</v>
          </cell>
          <cell r="C6">
            <v>2513</v>
          </cell>
          <cell r="D6">
            <v>2424</v>
          </cell>
          <cell r="E6">
            <v>4937</v>
          </cell>
        </row>
        <row r="7">
          <cell r="B7" t="str">
            <v>CRESPELLANO</v>
          </cell>
          <cell r="C7">
            <v>4963</v>
          </cell>
          <cell r="D7">
            <v>5123</v>
          </cell>
          <cell r="E7">
            <v>10086</v>
          </cell>
        </row>
        <row r="8">
          <cell r="B8" t="str">
            <v>MONTE SAN PIETRO</v>
          </cell>
          <cell r="C8">
            <v>5392</v>
          </cell>
          <cell r="D8">
            <v>5583</v>
          </cell>
          <cell r="E8">
            <v>10975</v>
          </cell>
        </row>
        <row r="9">
          <cell r="B9" t="str">
            <v>MONTEVEGLIO</v>
          </cell>
          <cell r="C9">
            <v>2658</v>
          </cell>
          <cell r="D9">
            <v>2698</v>
          </cell>
          <cell r="E9">
            <v>5356</v>
          </cell>
        </row>
        <row r="10">
          <cell r="B10" t="str">
            <v>SASSO MARCONI</v>
          </cell>
          <cell r="C10">
            <v>7149</v>
          </cell>
          <cell r="D10">
            <v>7635</v>
          </cell>
          <cell r="E10">
            <v>14784</v>
          </cell>
        </row>
        <row r="11">
          <cell r="B11" t="str">
            <v>SAVIGNO</v>
          </cell>
          <cell r="C11">
            <v>1400</v>
          </cell>
          <cell r="D11">
            <v>1406</v>
          </cell>
          <cell r="E11">
            <v>2806</v>
          </cell>
        </row>
        <row r="12">
          <cell r="B12" t="str">
            <v>ZOLA PREDOSA</v>
          </cell>
          <cell r="C12">
            <v>8978</v>
          </cell>
          <cell r="D12">
            <v>9535</v>
          </cell>
          <cell r="E12">
            <v>18513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B2:J13"/>
  <sheetViews>
    <sheetView workbookViewId="0" topLeftCell="A1">
      <selection activeCell="A1" sqref="A1:IV16384"/>
    </sheetView>
  </sheetViews>
  <sheetFormatPr defaultColWidth="9.140625" defaultRowHeight="12.75"/>
  <cols>
    <col min="1" max="1" width="4.8515625" style="38" customWidth="1"/>
    <col min="2" max="2" width="26.28125" style="38" bestFit="1" customWidth="1"/>
    <col min="3" max="4" width="9.421875" style="38" bestFit="1" customWidth="1"/>
    <col min="5" max="5" width="10.28125" style="38" bestFit="1" customWidth="1"/>
    <col min="6" max="6" width="9.421875" style="38" bestFit="1" customWidth="1"/>
    <col min="7" max="8" width="8.8515625" style="38" customWidth="1"/>
    <col min="9" max="9" width="12.00390625" style="38" bestFit="1" customWidth="1"/>
    <col min="10" max="12" width="11.421875" style="38" bestFit="1" customWidth="1"/>
    <col min="13" max="13" width="9.421875" style="38" bestFit="1" customWidth="1"/>
    <col min="14" max="15" width="8.8515625" style="38" customWidth="1"/>
    <col min="16" max="16" width="12.00390625" style="38" bestFit="1" customWidth="1"/>
    <col min="17" max="18" width="9.421875" style="38" bestFit="1" customWidth="1"/>
    <col min="19" max="19" width="10.140625" style="38" bestFit="1" customWidth="1"/>
    <col min="20" max="20" width="9.421875" style="38" bestFit="1" customWidth="1"/>
    <col min="21" max="16384" width="8.8515625" style="38" customWidth="1"/>
  </cols>
  <sheetData>
    <row r="2" spans="2:10" ht="18.75" customHeight="1">
      <c r="B2" s="50" t="s">
        <v>28</v>
      </c>
      <c r="C2" s="50"/>
      <c r="D2" s="50"/>
      <c r="E2" s="50"/>
      <c r="G2" s="39"/>
      <c r="H2" s="39"/>
      <c r="I2" s="39"/>
      <c r="J2" s="39"/>
    </row>
    <row r="3" spans="2:10" ht="12.75">
      <c r="B3" s="40" t="s">
        <v>29</v>
      </c>
      <c r="C3" s="5" t="s">
        <v>30</v>
      </c>
      <c r="D3" s="5" t="s">
        <v>31</v>
      </c>
      <c r="E3" s="5" t="s">
        <v>32</v>
      </c>
      <c r="G3" s="41"/>
      <c r="H3" s="39"/>
      <c r="I3" s="39"/>
      <c r="J3" s="39"/>
    </row>
    <row r="4" spans="2:10" ht="12.75">
      <c r="B4" s="42" t="s">
        <v>33</v>
      </c>
      <c r="C4" s="43">
        <v>3399</v>
      </c>
      <c r="D4" s="43">
        <v>3511</v>
      </c>
      <c r="E4" s="43">
        <f aca="true" t="shared" si="0" ref="E4:E11">SUM(C4:D4)</f>
        <v>6910</v>
      </c>
      <c r="G4" s="2"/>
      <c r="H4" s="44"/>
      <c r="I4" s="44"/>
      <c r="J4" s="44"/>
    </row>
    <row r="5" spans="2:10" ht="12.75">
      <c r="B5" s="42" t="s">
        <v>39</v>
      </c>
      <c r="C5" s="43">
        <v>17082</v>
      </c>
      <c r="D5" s="43">
        <v>19182</v>
      </c>
      <c r="E5" s="43">
        <v>36264</v>
      </c>
      <c r="G5" s="45"/>
      <c r="H5" s="44"/>
      <c r="I5" s="44"/>
      <c r="J5" s="44"/>
    </row>
    <row r="6" spans="2:10" ht="12.75">
      <c r="B6" s="42" t="s">
        <v>34</v>
      </c>
      <c r="C6" s="43">
        <v>2513</v>
      </c>
      <c r="D6" s="43">
        <v>2424</v>
      </c>
      <c r="E6" s="43">
        <f t="shared" si="0"/>
        <v>4937</v>
      </c>
      <c r="G6" s="45"/>
      <c r="H6" s="44"/>
      <c r="I6" s="44"/>
      <c r="J6" s="44"/>
    </row>
    <row r="7" spans="2:10" ht="12.75">
      <c r="B7" s="42" t="s">
        <v>35</v>
      </c>
      <c r="C7" s="43">
        <v>4963</v>
      </c>
      <c r="D7" s="43">
        <v>5123</v>
      </c>
      <c r="E7" s="43">
        <f t="shared" si="0"/>
        <v>10086</v>
      </c>
      <c r="G7" s="45"/>
      <c r="H7" s="44"/>
      <c r="I7" s="44">
        <f>SUM(G4)</f>
        <v>0</v>
      </c>
      <c r="J7" s="44"/>
    </row>
    <row r="8" spans="2:10" ht="12.75">
      <c r="B8" s="42" t="s">
        <v>36</v>
      </c>
      <c r="C8" s="43">
        <v>5392</v>
      </c>
      <c r="D8" s="43">
        <v>5583</v>
      </c>
      <c r="E8" s="43">
        <f t="shared" si="0"/>
        <v>10975</v>
      </c>
      <c r="G8" s="45"/>
      <c r="H8" s="44"/>
      <c r="I8" s="44"/>
      <c r="J8" s="44"/>
    </row>
    <row r="9" spans="2:10" ht="12.75">
      <c r="B9" s="42" t="s">
        <v>37</v>
      </c>
      <c r="C9" s="43">
        <v>2658</v>
      </c>
      <c r="D9" s="43">
        <v>2698</v>
      </c>
      <c r="E9" s="43">
        <f t="shared" si="0"/>
        <v>5356</v>
      </c>
      <c r="G9" s="45"/>
      <c r="H9" s="44"/>
      <c r="I9" s="44"/>
      <c r="J9" s="44"/>
    </row>
    <row r="10" spans="2:10" ht="12.75">
      <c r="B10" s="42" t="s">
        <v>40</v>
      </c>
      <c r="C10" s="43">
        <v>7149</v>
      </c>
      <c r="D10" s="43">
        <v>7635</v>
      </c>
      <c r="E10" s="43">
        <v>14784</v>
      </c>
      <c r="G10" s="45"/>
      <c r="H10" s="46"/>
      <c r="I10" s="46"/>
      <c r="J10" s="46"/>
    </row>
    <row r="11" spans="2:10" ht="12.75">
      <c r="B11" s="42" t="s">
        <v>38</v>
      </c>
      <c r="C11" s="43">
        <v>1400</v>
      </c>
      <c r="D11" s="43">
        <v>1406</v>
      </c>
      <c r="E11" s="43">
        <f t="shared" si="0"/>
        <v>2806</v>
      </c>
      <c r="G11" s="45"/>
      <c r="H11" s="44"/>
      <c r="I11" s="44"/>
      <c r="J11" s="44"/>
    </row>
    <row r="12" spans="2:10" ht="12.75">
      <c r="B12" s="42" t="s">
        <v>41</v>
      </c>
      <c r="C12" s="43">
        <v>8978</v>
      </c>
      <c r="D12" s="43">
        <v>9535</v>
      </c>
      <c r="E12" s="43">
        <v>18513</v>
      </c>
      <c r="G12" s="45"/>
      <c r="H12" s="46"/>
      <c r="I12" s="46"/>
      <c r="J12" s="46"/>
    </row>
    <row r="13" spans="2:10" ht="12.75">
      <c r="B13" s="47" t="s">
        <v>42</v>
      </c>
      <c r="C13" s="48">
        <f>SUM(C4:C12)</f>
        <v>53534</v>
      </c>
      <c r="D13" s="48">
        <f>SUM(D4:D12)</f>
        <v>57097</v>
      </c>
      <c r="E13" s="48">
        <f>SUM(E4:E12)</f>
        <v>110631</v>
      </c>
      <c r="G13" s="41"/>
      <c r="H13" s="49"/>
      <c r="I13" s="49"/>
      <c r="J13" s="49"/>
    </row>
  </sheetData>
  <mergeCells count="1">
    <mergeCell ref="B2:E2"/>
  </mergeCells>
  <printOptions/>
  <pageMargins left="0.75" right="0.75" top="1" bottom="1" header="0.5" footer="0.5"/>
  <pageSetup fitToHeight="1" fitToWidth="1"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B2:R22"/>
  <sheetViews>
    <sheetView workbookViewId="0" topLeftCell="A1">
      <selection activeCell="U5" sqref="U5"/>
    </sheetView>
  </sheetViews>
  <sheetFormatPr defaultColWidth="9.140625" defaultRowHeight="12.75"/>
  <cols>
    <col min="1" max="1" width="5.7109375" style="1" customWidth="1"/>
    <col min="2" max="2" width="17.00390625" style="1" customWidth="1"/>
    <col min="3" max="6" width="9.421875" style="1" customWidth="1"/>
    <col min="7" max="7" width="5.7109375" style="1" customWidth="1"/>
    <col min="8" max="8" width="15.8515625" style="1" customWidth="1"/>
    <col min="9" max="9" width="9.7109375" style="1" bestFit="1" customWidth="1"/>
    <col min="10" max="10" width="11.140625" style="1" bestFit="1" customWidth="1"/>
    <col min="11" max="11" width="9.8515625" style="1" bestFit="1" customWidth="1"/>
    <col min="12" max="12" width="9.421875" style="1" bestFit="1" customWidth="1"/>
    <col min="13" max="13" width="5.7109375" style="1" customWidth="1"/>
    <col min="14" max="14" width="12.00390625" style="1" bestFit="1" customWidth="1"/>
    <col min="15" max="15" width="9.7109375" style="1" bestFit="1" customWidth="1"/>
    <col min="16" max="16" width="11.140625" style="1" bestFit="1" customWidth="1"/>
    <col min="17" max="17" width="9.00390625" style="1" bestFit="1" customWidth="1"/>
    <col min="18" max="18" width="10.7109375" style="1" bestFit="1" customWidth="1"/>
    <col min="19" max="40" width="6.8515625" style="1" customWidth="1"/>
    <col min="41" max="16384" width="9.140625" style="1" customWidth="1"/>
  </cols>
  <sheetData>
    <row r="1" ht="15" customHeight="1"/>
    <row r="2" spans="2:18" ht="37.5" customHeight="1">
      <c r="B2" s="51" t="s">
        <v>24</v>
      </c>
      <c r="C2" s="51"/>
      <c r="D2" s="51"/>
      <c r="E2" s="51"/>
      <c r="F2" s="51"/>
      <c r="H2" s="51" t="s">
        <v>25</v>
      </c>
      <c r="I2" s="51"/>
      <c r="J2" s="51"/>
      <c r="K2" s="51"/>
      <c r="L2" s="51"/>
      <c r="N2" s="51" t="s">
        <v>22</v>
      </c>
      <c r="O2" s="51"/>
      <c r="P2" s="51"/>
      <c r="Q2" s="51"/>
      <c r="R2" s="51"/>
    </row>
    <row r="3" spans="2:18" ht="12.75">
      <c r="B3" s="5" t="s">
        <v>17</v>
      </c>
      <c r="C3" s="5" t="s">
        <v>20</v>
      </c>
      <c r="D3" s="5" t="s">
        <v>21</v>
      </c>
      <c r="E3" s="5" t="s">
        <v>19</v>
      </c>
      <c r="F3" s="6" t="s">
        <v>23</v>
      </c>
      <c r="G3" s="2"/>
      <c r="H3" s="3" t="s">
        <v>17</v>
      </c>
      <c r="I3" s="4" t="s">
        <v>20</v>
      </c>
      <c r="J3" s="4" t="s">
        <v>21</v>
      </c>
      <c r="K3" s="4" t="s">
        <v>19</v>
      </c>
      <c r="L3" s="4" t="s">
        <v>23</v>
      </c>
      <c r="N3" s="3" t="s">
        <v>17</v>
      </c>
      <c r="O3" s="4" t="s">
        <v>20</v>
      </c>
      <c r="P3" s="4" t="s">
        <v>21</v>
      </c>
      <c r="Q3" s="4" t="s">
        <v>19</v>
      </c>
      <c r="R3" s="4" t="s">
        <v>23</v>
      </c>
    </row>
    <row r="4" spans="2:18" ht="12.75">
      <c r="B4" s="12" t="s">
        <v>1</v>
      </c>
      <c r="C4" s="13">
        <v>272</v>
      </c>
      <c r="D4" s="14">
        <v>286</v>
      </c>
      <c r="E4" s="15">
        <v>558</v>
      </c>
      <c r="F4" s="16">
        <f aca="true" t="shared" si="0" ref="F4:F21">(E4/$E$21)</f>
        <v>0.055324211778703156</v>
      </c>
      <c r="G4" s="11"/>
      <c r="H4" s="7" t="s">
        <v>1</v>
      </c>
      <c r="I4" s="8">
        <f aca="true" t="shared" si="1" ref="I4:I21">C4-O4</f>
        <v>223</v>
      </c>
      <c r="J4" s="8">
        <f aca="true" t="shared" si="2" ref="J4:J21">D4-P4</f>
        <v>233</v>
      </c>
      <c r="K4" s="9">
        <f aca="true" t="shared" si="3" ref="K4:K21">E4-Q4</f>
        <v>456</v>
      </c>
      <c r="L4" s="10">
        <f>(K4/$K$21)</f>
        <v>0.0508758228271784</v>
      </c>
      <c r="N4" s="7" t="s">
        <v>1</v>
      </c>
      <c r="O4" s="8">
        <v>49</v>
      </c>
      <c r="P4" s="8">
        <v>53</v>
      </c>
      <c r="Q4" s="9">
        <v>102</v>
      </c>
      <c r="R4" s="10">
        <f aca="true" t="shared" si="4" ref="R4:R21">(Q4/$Q$21)</f>
        <v>0.09082813891362422</v>
      </c>
    </row>
    <row r="5" spans="2:18" ht="12.75">
      <c r="B5" s="17" t="s">
        <v>2</v>
      </c>
      <c r="C5" s="13">
        <v>272</v>
      </c>
      <c r="D5" s="14">
        <v>241</v>
      </c>
      <c r="E5" s="15">
        <v>513</v>
      </c>
      <c r="F5" s="16">
        <f t="shared" si="0"/>
        <v>0.05086258179654967</v>
      </c>
      <c r="G5" s="11"/>
      <c r="H5" s="7" t="s">
        <v>2</v>
      </c>
      <c r="I5" s="8">
        <f t="shared" si="1"/>
        <v>220</v>
      </c>
      <c r="J5" s="8">
        <f t="shared" si="2"/>
        <v>224</v>
      </c>
      <c r="K5" s="9">
        <f t="shared" si="3"/>
        <v>444</v>
      </c>
      <c r="L5" s="10">
        <f aca="true" t="shared" si="5" ref="L5:L21">(K5/$K$21)</f>
        <v>0.04953698538435792</v>
      </c>
      <c r="N5" s="7" t="s">
        <v>2</v>
      </c>
      <c r="O5" s="8">
        <v>52</v>
      </c>
      <c r="P5" s="8">
        <v>17</v>
      </c>
      <c r="Q5" s="9">
        <v>69</v>
      </c>
      <c r="R5" s="10">
        <f t="shared" si="4"/>
        <v>0.06144256455921639</v>
      </c>
    </row>
    <row r="6" spans="2:18" ht="12.75">
      <c r="B6" s="17" t="s">
        <v>3</v>
      </c>
      <c r="C6" s="13">
        <v>215</v>
      </c>
      <c r="D6" s="14">
        <v>218</v>
      </c>
      <c r="E6" s="15">
        <v>433</v>
      </c>
      <c r="F6" s="16">
        <f t="shared" si="0"/>
        <v>0.04293079516161015</v>
      </c>
      <c r="G6" s="11"/>
      <c r="H6" s="7" t="s">
        <v>3</v>
      </c>
      <c r="I6" s="8">
        <f t="shared" si="1"/>
        <v>179</v>
      </c>
      <c r="J6" s="8">
        <f t="shared" si="2"/>
        <v>190</v>
      </c>
      <c r="K6" s="9">
        <f t="shared" si="3"/>
        <v>369</v>
      </c>
      <c r="L6" s="10">
        <f t="shared" si="5"/>
        <v>0.041169251366729886</v>
      </c>
      <c r="N6" s="7" t="s">
        <v>3</v>
      </c>
      <c r="O6" s="8">
        <v>36</v>
      </c>
      <c r="P6" s="8">
        <v>28</v>
      </c>
      <c r="Q6" s="9">
        <v>64</v>
      </c>
      <c r="R6" s="10">
        <f t="shared" si="4"/>
        <v>0.05699020480854853</v>
      </c>
    </row>
    <row r="7" spans="2:18" ht="12.75">
      <c r="B7" s="17" t="s">
        <v>4</v>
      </c>
      <c r="C7" s="13">
        <v>200</v>
      </c>
      <c r="D7" s="14">
        <v>194</v>
      </c>
      <c r="E7" s="15">
        <v>394</v>
      </c>
      <c r="F7" s="16">
        <f t="shared" si="0"/>
        <v>0.039064049177077134</v>
      </c>
      <c r="G7" s="11"/>
      <c r="H7" s="7" t="s">
        <v>4</v>
      </c>
      <c r="I7" s="8">
        <f t="shared" si="1"/>
        <v>172</v>
      </c>
      <c r="J7" s="8">
        <f t="shared" si="2"/>
        <v>165</v>
      </c>
      <c r="K7" s="9">
        <f t="shared" si="3"/>
        <v>337</v>
      </c>
      <c r="L7" s="10">
        <f t="shared" si="5"/>
        <v>0.037599018185875265</v>
      </c>
      <c r="N7" s="7" t="s">
        <v>4</v>
      </c>
      <c r="O7" s="8">
        <v>28</v>
      </c>
      <c r="P7" s="8">
        <v>29</v>
      </c>
      <c r="Q7" s="9">
        <v>57</v>
      </c>
      <c r="R7" s="10">
        <f t="shared" si="4"/>
        <v>0.05075690115761353</v>
      </c>
    </row>
    <row r="8" spans="2:18" ht="12.75">
      <c r="B8" s="17" t="s">
        <v>5</v>
      </c>
      <c r="C8" s="13">
        <v>212</v>
      </c>
      <c r="D8" s="14">
        <v>189</v>
      </c>
      <c r="E8" s="15">
        <v>401</v>
      </c>
      <c r="F8" s="16">
        <f t="shared" si="0"/>
        <v>0.039758080507634345</v>
      </c>
      <c r="G8" s="11"/>
      <c r="H8" s="7" t="s">
        <v>5</v>
      </c>
      <c r="I8" s="8">
        <f t="shared" si="1"/>
        <v>163</v>
      </c>
      <c r="J8" s="8">
        <f t="shared" si="2"/>
        <v>153</v>
      </c>
      <c r="K8" s="9">
        <f t="shared" si="3"/>
        <v>316</v>
      </c>
      <c r="L8" s="10">
        <f t="shared" si="5"/>
        <v>0.03525605266093942</v>
      </c>
      <c r="N8" s="7" t="s">
        <v>5</v>
      </c>
      <c r="O8" s="8">
        <v>49</v>
      </c>
      <c r="P8" s="8">
        <v>36</v>
      </c>
      <c r="Q8" s="9">
        <v>85</v>
      </c>
      <c r="R8" s="10">
        <f t="shared" si="4"/>
        <v>0.07569011576135352</v>
      </c>
    </row>
    <row r="9" spans="2:18" ht="12.75">
      <c r="B9" s="17" t="s">
        <v>6</v>
      </c>
      <c r="C9" s="13">
        <v>213</v>
      </c>
      <c r="D9" s="14">
        <v>218</v>
      </c>
      <c r="E9" s="15">
        <v>431</v>
      </c>
      <c r="F9" s="16">
        <f t="shared" si="0"/>
        <v>0.04273250049573667</v>
      </c>
      <c r="G9" s="11"/>
      <c r="H9" s="7" t="s">
        <v>6</v>
      </c>
      <c r="I9" s="8">
        <f t="shared" si="1"/>
        <v>166</v>
      </c>
      <c r="J9" s="8">
        <f t="shared" si="2"/>
        <v>157</v>
      </c>
      <c r="K9" s="9">
        <f t="shared" si="3"/>
        <v>323</v>
      </c>
      <c r="L9" s="10">
        <f t="shared" si="5"/>
        <v>0.03603704116925137</v>
      </c>
      <c r="N9" s="7" t="s">
        <v>6</v>
      </c>
      <c r="O9" s="8">
        <v>47</v>
      </c>
      <c r="P9" s="18">
        <v>61</v>
      </c>
      <c r="Q9" s="9">
        <v>108</v>
      </c>
      <c r="R9" s="10">
        <f t="shared" si="4"/>
        <v>0.09617097061442564</v>
      </c>
    </row>
    <row r="10" spans="2:18" ht="12.75">
      <c r="B10" s="17" t="s">
        <v>7</v>
      </c>
      <c r="C10" s="13">
        <v>336</v>
      </c>
      <c r="D10" s="14">
        <v>355</v>
      </c>
      <c r="E10" s="15">
        <v>691</v>
      </c>
      <c r="F10" s="16">
        <f t="shared" si="0"/>
        <v>0.06851080705929011</v>
      </c>
      <c r="G10" s="11"/>
      <c r="H10" s="7" t="s">
        <v>7</v>
      </c>
      <c r="I10" s="8">
        <f t="shared" si="1"/>
        <v>261</v>
      </c>
      <c r="J10" s="8">
        <f t="shared" si="2"/>
        <v>270</v>
      </c>
      <c r="K10" s="9">
        <f t="shared" si="3"/>
        <v>531</v>
      </c>
      <c r="L10" s="10">
        <f t="shared" si="5"/>
        <v>0.05924355684480643</v>
      </c>
      <c r="N10" s="7" t="s">
        <v>7</v>
      </c>
      <c r="O10" s="8">
        <v>75</v>
      </c>
      <c r="P10" s="18">
        <v>85</v>
      </c>
      <c r="Q10" s="9">
        <v>160</v>
      </c>
      <c r="R10" s="10">
        <f t="shared" si="4"/>
        <v>0.14247551202137132</v>
      </c>
    </row>
    <row r="11" spans="2:18" ht="12.75">
      <c r="B11" s="17" t="s">
        <v>8</v>
      </c>
      <c r="C11" s="13">
        <v>470</v>
      </c>
      <c r="D11" s="14">
        <v>458</v>
      </c>
      <c r="E11" s="15">
        <v>928</v>
      </c>
      <c r="F11" s="16">
        <f t="shared" si="0"/>
        <v>0.09200872496529844</v>
      </c>
      <c r="G11" s="11"/>
      <c r="H11" s="7" t="s">
        <v>8</v>
      </c>
      <c r="I11" s="8">
        <f t="shared" si="1"/>
        <v>394</v>
      </c>
      <c r="J11" s="8">
        <f t="shared" si="2"/>
        <v>389</v>
      </c>
      <c r="K11" s="9">
        <f t="shared" si="3"/>
        <v>783</v>
      </c>
      <c r="L11" s="10">
        <f t="shared" si="5"/>
        <v>0.08735914314403659</v>
      </c>
      <c r="N11" s="7" t="s">
        <v>8</v>
      </c>
      <c r="O11" s="8">
        <v>76</v>
      </c>
      <c r="P11" s="18">
        <v>69</v>
      </c>
      <c r="Q11" s="9">
        <v>145</v>
      </c>
      <c r="R11" s="10">
        <f t="shared" si="4"/>
        <v>0.12911843276936777</v>
      </c>
    </row>
    <row r="12" spans="2:18" ht="12.75">
      <c r="B12" s="17" t="s">
        <v>9</v>
      </c>
      <c r="C12" s="13">
        <v>476</v>
      </c>
      <c r="D12" s="14">
        <v>502</v>
      </c>
      <c r="E12" s="15">
        <v>978</v>
      </c>
      <c r="F12" s="16">
        <f t="shared" si="0"/>
        <v>0.09696609161213564</v>
      </c>
      <c r="G12" s="11"/>
      <c r="H12" s="7" t="s">
        <v>9</v>
      </c>
      <c r="I12" s="8">
        <f t="shared" si="1"/>
        <v>424</v>
      </c>
      <c r="J12" s="8">
        <f t="shared" si="2"/>
        <v>435</v>
      </c>
      <c r="K12" s="9">
        <f t="shared" si="3"/>
        <v>859</v>
      </c>
      <c r="L12" s="10">
        <f t="shared" si="5"/>
        <v>0.09583844694856633</v>
      </c>
      <c r="N12" s="7" t="s">
        <v>9</v>
      </c>
      <c r="O12" s="8">
        <v>52</v>
      </c>
      <c r="P12" s="18">
        <v>67</v>
      </c>
      <c r="Q12" s="9">
        <v>119</v>
      </c>
      <c r="R12" s="10">
        <f t="shared" si="4"/>
        <v>0.10596616206589493</v>
      </c>
    </row>
    <row r="13" spans="2:18" ht="12.75">
      <c r="B13" s="17" t="s">
        <v>10</v>
      </c>
      <c r="C13" s="13">
        <v>422</v>
      </c>
      <c r="D13" s="14">
        <v>394</v>
      </c>
      <c r="E13" s="15">
        <v>816</v>
      </c>
      <c r="F13" s="16">
        <f t="shared" si="0"/>
        <v>0.0809042236763831</v>
      </c>
      <c r="G13" s="11"/>
      <c r="H13" s="7" t="s">
        <v>10</v>
      </c>
      <c r="I13" s="8">
        <f t="shared" si="1"/>
        <v>378</v>
      </c>
      <c r="J13" s="8">
        <f t="shared" si="2"/>
        <v>358</v>
      </c>
      <c r="K13" s="9">
        <f t="shared" si="3"/>
        <v>736</v>
      </c>
      <c r="L13" s="10">
        <f t="shared" si="5"/>
        <v>0.08211536315965637</v>
      </c>
      <c r="N13" s="7" t="s">
        <v>10</v>
      </c>
      <c r="O13" s="8">
        <v>44</v>
      </c>
      <c r="P13" s="18">
        <v>36</v>
      </c>
      <c r="Q13" s="9">
        <v>80</v>
      </c>
      <c r="R13" s="10">
        <f t="shared" si="4"/>
        <v>0.07123775601068566</v>
      </c>
    </row>
    <row r="14" spans="2:18" ht="12.75">
      <c r="B14" s="17" t="s">
        <v>11</v>
      </c>
      <c r="C14" s="13">
        <v>323</v>
      </c>
      <c r="D14" s="14">
        <v>338</v>
      </c>
      <c r="E14" s="15">
        <v>661</v>
      </c>
      <c r="F14" s="16">
        <f t="shared" si="0"/>
        <v>0.06553638707118778</v>
      </c>
      <c r="G14" s="11"/>
      <c r="H14" s="7" t="s">
        <v>11</v>
      </c>
      <c r="I14" s="8">
        <f t="shared" si="1"/>
        <v>299</v>
      </c>
      <c r="J14" s="8">
        <f t="shared" si="2"/>
        <v>304</v>
      </c>
      <c r="K14" s="9">
        <f t="shared" si="3"/>
        <v>603</v>
      </c>
      <c r="L14" s="10">
        <f t="shared" si="5"/>
        <v>0.06727658150172933</v>
      </c>
      <c r="N14" s="7" t="s">
        <v>11</v>
      </c>
      <c r="O14" s="8">
        <v>24</v>
      </c>
      <c r="P14" s="18">
        <v>34</v>
      </c>
      <c r="Q14" s="9">
        <v>58</v>
      </c>
      <c r="R14" s="10">
        <f t="shared" si="4"/>
        <v>0.051647373107747106</v>
      </c>
    </row>
    <row r="15" spans="2:18" ht="12.75">
      <c r="B15" s="17" t="s">
        <v>12</v>
      </c>
      <c r="C15" s="13">
        <v>307</v>
      </c>
      <c r="D15" s="14">
        <v>281</v>
      </c>
      <c r="E15" s="15">
        <v>588</v>
      </c>
      <c r="F15" s="16">
        <f t="shared" si="0"/>
        <v>0.05829863176680547</v>
      </c>
      <c r="G15" s="11"/>
      <c r="H15" s="7" t="s">
        <v>12</v>
      </c>
      <c r="I15" s="8">
        <f t="shared" si="1"/>
        <v>292</v>
      </c>
      <c r="J15" s="8">
        <f t="shared" si="2"/>
        <v>261</v>
      </c>
      <c r="K15" s="9">
        <f t="shared" si="3"/>
        <v>553</v>
      </c>
      <c r="L15" s="10">
        <f t="shared" si="5"/>
        <v>0.06169809215664398</v>
      </c>
      <c r="N15" s="7" t="s">
        <v>12</v>
      </c>
      <c r="O15" s="8">
        <v>15</v>
      </c>
      <c r="P15" s="18">
        <v>20</v>
      </c>
      <c r="Q15" s="9">
        <v>35</v>
      </c>
      <c r="R15" s="10">
        <f t="shared" si="4"/>
        <v>0.031166518254674976</v>
      </c>
    </row>
    <row r="16" spans="2:18" ht="12.75">
      <c r="B16" s="17" t="s">
        <v>13</v>
      </c>
      <c r="C16" s="13">
        <v>296</v>
      </c>
      <c r="D16" s="14">
        <v>302</v>
      </c>
      <c r="E16" s="15">
        <v>598</v>
      </c>
      <c r="F16" s="16">
        <f t="shared" si="0"/>
        <v>0.05929010509617291</v>
      </c>
      <c r="G16" s="11"/>
      <c r="H16" s="7" t="s">
        <v>13</v>
      </c>
      <c r="I16" s="8">
        <f t="shared" si="1"/>
        <v>292</v>
      </c>
      <c r="J16" s="8">
        <f t="shared" si="2"/>
        <v>290</v>
      </c>
      <c r="K16" s="9">
        <f t="shared" si="3"/>
        <v>582</v>
      </c>
      <c r="L16" s="10">
        <f t="shared" si="5"/>
        <v>0.06493361597679348</v>
      </c>
      <c r="N16" s="7" t="s">
        <v>13</v>
      </c>
      <c r="O16" s="8">
        <v>4</v>
      </c>
      <c r="P16" s="18">
        <v>12</v>
      </c>
      <c r="Q16" s="9">
        <v>16</v>
      </c>
      <c r="R16" s="10">
        <f t="shared" si="4"/>
        <v>0.014247551202137132</v>
      </c>
    </row>
    <row r="17" spans="2:18" ht="12.75">
      <c r="B17" s="17" t="s">
        <v>14</v>
      </c>
      <c r="C17" s="13">
        <v>262</v>
      </c>
      <c r="D17" s="14">
        <v>258</v>
      </c>
      <c r="E17" s="15">
        <v>520</v>
      </c>
      <c r="F17" s="16">
        <f t="shared" si="0"/>
        <v>0.05155661312710688</v>
      </c>
      <c r="G17" s="11"/>
      <c r="H17" s="7" t="s">
        <v>14</v>
      </c>
      <c r="I17" s="8">
        <f t="shared" si="1"/>
        <v>259</v>
      </c>
      <c r="J17" s="8">
        <f t="shared" si="2"/>
        <v>248</v>
      </c>
      <c r="K17" s="9">
        <f t="shared" si="3"/>
        <v>507</v>
      </c>
      <c r="L17" s="10">
        <f t="shared" si="5"/>
        <v>0.05656588195916546</v>
      </c>
      <c r="N17" s="7" t="s">
        <v>14</v>
      </c>
      <c r="O17" s="8">
        <v>3</v>
      </c>
      <c r="P17" s="18">
        <v>10</v>
      </c>
      <c r="Q17" s="9">
        <v>13</v>
      </c>
      <c r="R17" s="10">
        <f t="shared" si="4"/>
        <v>0.01157613535173642</v>
      </c>
    </row>
    <row r="18" spans="2:18" ht="12.75">
      <c r="B18" s="17" t="s">
        <v>15</v>
      </c>
      <c r="C18" s="13">
        <v>250</v>
      </c>
      <c r="D18" s="14">
        <v>244</v>
      </c>
      <c r="E18" s="15">
        <v>494</v>
      </c>
      <c r="F18" s="16">
        <f t="shared" si="0"/>
        <v>0.04897878247075153</v>
      </c>
      <c r="G18" s="11"/>
      <c r="H18" s="7" t="s">
        <v>15</v>
      </c>
      <c r="I18" s="8">
        <f t="shared" si="1"/>
        <v>249</v>
      </c>
      <c r="J18" s="8">
        <f t="shared" si="2"/>
        <v>242</v>
      </c>
      <c r="K18" s="9">
        <f t="shared" si="3"/>
        <v>491</v>
      </c>
      <c r="L18" s="10">
        <f t="shared" si="5"/>
        <v>0.054780765368738146</v>
      </c>
      <c r="N18" s="7" t="s">
        <v>15</v>
      </c>
      <c r="O18" s="8">
        <v>1</v>
      </c>
      <c r="P18" s="18">
        <v>2</v>
      </c>
      <c r="Q18" s="9">
        <v>3</v>
      </c>
      <c r="R18" s="10">
        <f t="shared" si="4"/>
        <v>0.0026714158504007124</v>
      </c>
    </row>
    <row r="19" spans="2:18" ht="12.75">
      <c r="B19" s="17" t="s">
        <v>16</v>
      </c>
      <c r="C19" s="13">
        <v>180</v>
      </c>
      <c r="D19" s="14">
        <v>215</v>
      </c>
      <c r="E19" s="15">
        <v>395</v>
      </c>
      <c r="F19" s="16">
        <f t="shared" si="0"/>
        <v>0.03916319651001388</v>
      </c>
      <c r="G19" s="11"/>
      <c r="H19" s="7" t="s">
        <v>16</v>
      </c>
      <c r="I19" s="8">
        <f t="shared" si="1"/>
        <v>178</v>
      </c>
      <c r="J19" s="8">
        <f t="shared" si="2"/>
        <v>212</v>
      </c>
      <c r="K19" s="9">
        <f t="shared" si="3"/>
        <v>390</v>
      </c>
      <c r="L19" s="10">
        <f t="shared" si="5"/>
        <v>0.043512216891665734</v>
      </c>
      <c r="N19" s="7" t="s">
        <v>16</v>
      </c>
      <c r="O19" s="8">
        <v>2</v>
      </c>
      <c r="P19" s="18">
        <v>3</v>
      </c>
      <c r="Q19" s="9">
        <v>5</v>
      </c>
      <c r="R19" s="10">
        <f t="shared" si="4"/>
        <v>0.004452359750667854</v>
      </c>
    </row>
    <row r="20" spans="2:18" ht="12.75">
      <c r="B20" s="19" t="s">
        <v>0</v>
      </c>
      <c r="C20" s="20">
        <v>257</v>
      </c>
      <c r="D20" s="21">
        <v>430</v>
      </c>
      <c r="E20" s="22">
        <v>687</v>
      </c>
      <c r="F20" s="23">
        <f t="shared" si="0"/>
        <v>0.06811421772754313</v>
      </c>
      <c r="G20" s="11"/>
      <c r="H20" s="7" t="s">
        <v>0</v>
      </c>
      <c r="I20" s="8">
        <f t="shared" si="1"/>
        <v>256</v>
      </c>
      <c r="J20" s="8">
        <f t="shared" si="2"/>
        <v>427</v>
      </c>
      <c r="K20" s="9">
        <f t="shared" si="3"/>
        <v>683</v>
      </c>
      <c r="L20" s="10">
        <f t="shared" si="5"/>
        <v>0.07620216445386589</v>
      </c>
      <c r="N20" s="7" t="s">
        <v>0</v>
      </c>
      <c r="O20" s="18">
        <v>1</v>
      </c>
      <c r="P20" s="18">
        <v>3</v>
      </c>
      <c r="Q20" s="9">
        <v>4</v>
      </c>
      <c r="R20" s="10">
        <f t="shared" si="4"/>
        <v>0.003561887800534283</v>
      </c>
    </row>
    <row r="21" spans="2:18" ht="12.75">
      <c r="B21" s="28" t="s">
        <v>19</v>
      </c>
      <c r="C21" s="29">
        <f>SUM(C4:C20)</f>
        <v>4963</v>
      </c>
      <c r="D21" s="29">
        <f>SUM(D4:D20)</f>
        <v>5123</v>
      </c>
      <c r="E21" s="29">
        <f>SUM(E4:E20)</f>
        <v>10086</v>
      </c>
      <c r="F21" s="30">
        <f t="shared" si="0"/>
        <v>1</v>
      </c>
      <c r="G21" s="11"/>
      <c r="H21" s="24" t="s">
        <v>18</v>
      </c>
      <c r="I21" s="27">
        <f t="shared" si="1"/>
        <v>4405</v>
      </c>
      <c r="J21" s="27">
        <f t="shared" si="2"/>
        <v>4558</v>
      </c>
      <c r="K21" s="25">
        <f t="shared" si="3"/>
        <v>8963</v>
      </c>
      <c r="L21" s="26">
        <f t="shared" si="5"/>
        <v>1</v>
      </c>
      <c r="N21" s="24" t="s">
        <v>18</v>
      </c>
      <c r="O21" s="4">
        <v>558</v>
      </c>
      <c r="P21" s="4">
        <v>565</v>
      </c>
      <c r="Q21" s="25">
        <v>1123</v>
      </c>
      <c r="R21" s="26">
        <f t="shared" si="4"/>
        <v>1</v>
      </c>
    </row>
    <row r="22" spans="2:6" ht="12.75">
      <c r="B22" s="31"/>
      <c r="C22" s="32"/>
      <c r="D22" s="32"/>
      <c r="E22" s="22"/>
      <c r="F22" s="33"/>
    </row>
    <row r="23" ht="24.75" customHeight="1"/>
  </sheetData>
  <mergeCells count="3">
    <mergeCell ref="H2:L2"/>
    <mergeCell ref="N2:R2"/>
    <mergeCell ref="B2:F2"/>
  </mergeCells>
  <printOptions horizontalCentered="1"/>
  <pageMargins left="0" right="0" top="0.787401574803149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B2:D9"/>
  <sheetViews>
    <sheetView tabSelected="1" workbookViewId="0" topLeftCell="A1">
      <selection activeCell="F8" sqref="F8"/>
    </sheetView>
  </sheetViews>
  <sheetFormatPr defaultColWidth="9.140625" defaultRowHeight="12.75"/>
  <cols>
    <col min="1" max="1" width="5.7109375" style="0" customWidth="1"/>
  </cols>
  <sheetData>
    <row r="1" ht="15" customHeight="1"/>
    <row r="2" spans="2:4" ht="27" customHeight="1">
      <c r="B2" s="52" t="s">
        <v>27</v>
      </c>
      <c r="C2" s="53"/>
      <c r="D2" s="54"/>
    </row>
    <row r="3" spans="2:4" ht="12.75">
      <c r="B3" s="12">
        <v>1</v>
      </c>
      <c r="C3" s="34">
        <v>1346</v>
      </c>
      <c r="D3" s="35">
        <v>0.3101382488479263</v>
      </c>
    </row>
    <row r="4" spans="2:4" ht="12.75">
      <c r="B4" s="12">
        <v>2</v>
      </c>
      <c r="C4" s="34">
        <v>1348</v>
      </c>
      <c r="D4" s="35">
        <v>0.3105990783410138</v>
      </c>
    </row>
    <row r="5" spans="2:4" ht="12.75">
      <c r="B5" s="12">
        <v>3</v>
      </c>
      <c r="C5" s="34">
        <v>890</v>
      </c>
      <c r="D5" s="35">
        <v>0.20506912442396313</v>
      </c>
    </row>
    <row r="6" spans="2:4" ht="12.75">
      <c r="B6" s="12">
        <v>4</v>
      </c>
      <c r="C6" s="34">
        <v>543</v>
      </c>
      <c r="D6" s="35">
        <v>0.1251152073732719</v>
      </c>
    </row>
    <row r="7" spans="2:4" ht="12.75">
      <c r="B7" s="12">
        <v>5</v>
      </c>
      <c r="C7" s="34">
        <v>144</v>
      </c>
      <c r="D7" s="35">
        <v>0.03317972350230415</v>
      </c>
    </row>
    <row r="8" spans="2:4" ht="12.75">
      <c r="B8" s="12" t="s">
        <v>26</v>
      </c>
      <c r="C8" s="34">
        <v>69</v>
      </c>
      <c r="D8" s="35">
        <v>0.015898617511520736</v>
      </c>
    </row>
    <row r="9" spans="2:4" ht="12.75">
      <c r="B9" s="28" t="s">
        <v>19</v>
      </c>
      <c r="C9" s="36">
        <f>SUM(C3:C8)</f>
        <v>4340</v>
      </c>
      <c r="D9" s="37">
        <v>1</v>
      </c>
    </row>
  </sheetData>
  <mergeCells count="1">
    <mergeCell ref="B2:D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imageolidata</dc:creator>
  <cp:keywords/>
  <dc:description/>
  <cp:lastModifiedBy>3cimeadm</cp:lastModifiedBy>
  <cp:lastPrinted>2012-10-07T19:48:55Z</cp:lastPrinted>
  <dcterms:created xsi:type="dcterms:W3CDTF">2009-03-18T09:15:11Z</dcterms:created>
  <dcterms:modified xsi:type="dcterms:W3CDTF">2012-10-16T10:32:45Z</dcterms:modified>
  <cp:category/>
  <cp:version/>
  <cp:contentType/>
  <cp:contentStatus/>
</cp:coreProperties>
</file>