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<sst xmlns="http://schemas.openxmlformats.org/spreadsheetml/2006/main" count="90" uniqueCount="43">
  <si>
    <t>80 e oltre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</si>
  <si>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</si>
  <si>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</si>
  <si>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</si>
  <si>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</si>
  <si>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</si>
  <si>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</si>
  <si>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</si>
  <si>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</si>
  <si>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</si>
  <si>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</si>
  <si>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</si>
  <si>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</si>
  <si>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</si>
  <si>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</si>
  <si>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</si>
  <si>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</si>
  <si>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</si>
  <si>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</si>
  <si>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</si>
  <si>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</si>
  <si>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</si>
  <si>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MONTEVEGLIO - POPOLAZIONE STRANIERA PER SESSO E CLASSI DI ETA' RESIDENTE AL 31/12/2011</t>
  </si>
  <si>
    <t>%</t>
  </si>
  <si>
    <t>MONTEVEGLIO - POPOLAZIONE  PER SESSO E CLASSI DI ETA' RESIDENTE AL 31/12/2011</t>
  </si>
  <si>
    <t>MONTEVEGLIO - POPOLAZIONE ITALIANA PER SESSO E CLASSI DI ETA' RESIDENTE AL 31/12/2011</t>
  </si>
  <si>
    <t>6 e più</t>
  </si>
  <si>
    <t>FAMIGLIE PER NUMERO DI COMPONENTI</t>
  </si>
  <si>
    <t>POPOLAZIONE TOTALE RESIDENTE AL 31/12/2011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</si>
  <si>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</si>
  <si>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</si>
  <si>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</si>
  <si>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</si>
  <si>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</si>
  <si>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</si>
  <si>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</si>
  <si>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</si>
  <si>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</si>
  <si>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</si>
  <si>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</si>
  <si>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SASSO MARCONI</t>
  </si>
  <si>
    <t>ZOLA PREDOSA</t>
  </si>
  <si>
    <t>TOTALE DISTRETTO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</si>
</sst>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_-* #,##0_-;\-* #,##0_-;_-* \-_-;_-@_-"/>
    <numFmt numFmtId="177" formatCode="0.0"/>
  </numFmts>
  <fonts count="21">
    <font>
      <sz val="10"/>
      <name val="Arial"/>
      <family val="0"/>
    </font>
    <font>
      <sz val="10"/>
      <color indexed="8"/>
      <name val="Arial"/>
      <family val="0"/>
    </font>
    <font>
      <b/>
      <sz val="10"/>
      <name val="helvetica"/>
      <family val="0"/>
    </font>
    <font>
      <sz val="10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8"/>
      <name val="Arial"/>
      <family val="0"/>
    </font>
    <font>
      <b/>
      <sz val="10"/>
      <name val="Arial"/>
      <family val="2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10"/>
      <color indexed="10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4" fillId="0" borderId="1" xfId="18" applyNumberFormat="1" applyFont="1" applyFill="1" applyBorder="1" applyAlignment="1">
      <alignment horizontal="center"/>
      <protection/>
    </xf>
    <xf numFmtId="3" fontId="4" fillId="0" borderId="1" xfId="17" applyNumberFormat="1" applyFont="1" applyFill="1" applyBorder="1" applyAlignment="1">
      <alignment horizontal="center" wrapText="1"/>
      <protection/>
    </xf>
    <xf numFmtId="3" fontId="4" fillId="0" borderId="1" xfId="18" applyNumberFormat="1" applyFont="1" applyFill="1" applyBorder="1" applyAlignment="1">
      <alignment horizontal="center" wrapText="1"/>
      <protection/>
    </xf>
    <xf numFmtId="174" fontId="4" fillId="0" borderId="1" xfId="19" applyNumberFormat="1" applyFont="1" applyFill="1" applyBorder="1" applyAlignment="1">
      <alignment horizontal="center" wrapText="1"/>
    </xf>
    <xf numFmtId="3" fontId="4" fillId="0" borderId="0" xfId="18" applyNumberFormat="1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4" fontId="3" fillId="0" borderId="1" xfId="19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5" fillId="0" borderId="1" xfId="18" applyNumberFormat="1" applyFont="1" applyFill="1" applyBorder="1" applyAlignment="1">
      <alignment horizontal="center"/>
      <protection/>
    </xf>
    <xf numFmtId="3" fontId="5" fillId="0" borderId="1" xfId="18" applyNumberFormat="1" applyFont="1" applyFill="1" applyBorder="1" applyAlignment="1">
      <alignment horizontal="center" wrapText="1"/>
      <protection/>
    </xf>
    <xf numFmtId="9" fontId="5" fillId="0" borderId="1" xfId="19" applyNumberFormat="1" applyFont="1" applyFill="1" applyBorder="1" applyAlignment="1">
      <alignment horizontal="center" wrapText="1"/>
    </xf>
    <xf numFmtId="3" fontId="5" fillId="0" borderId="1" xfId="17" applyNumberFormat="1" applyFont="1" applyFill="1" applyBorder="1" applyAlignment="1">
      <alignment horizontal="center" wrapText="1"/>
      <protection/>
    </xf>
    <xf numFmtId="41" fontId="2" fillId="0" borderId="1" xfId="16" applyFont="1" applyBorder="1" applyAlignment="1">
      <alignment horizontal="center"/>
    </xf>
    <xf numFmtId="175" fontId="2" fillId="0" borderId="1" xfId="16" applyNumberFormat="1" applyFont="1" applyBorder="1" applyAlignment="1">
      <alignment horizontal="center"/>
    </xf>
    <xf numFmtId="9" fontId="2" fillId="0" borderId="1" xfId="19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4" fontId="3" fillId="0" borderId="0" xfId="19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74" fontId="0" fillId="0" borderId="1" xfId="19" applyNumberFormat="1" applyFont="1" applyFill="1" applyBorder="1" applyAlignment="1" applyProtection="1">
      <alignment horizontal="center"/>
      <protection/>
    </xf>
    <xf numFmtId="41" fontId="7" fillId="0" borderId="1" xfId="16" applyFont="1" applyFill="1" applyBorder="1" applyAlignment="1" applyProtection="1">
      <alignment horizontal="center"/>
      <protection/>
    </xf>
    <xf numFmtId="3" fontId="7" fillId="0" borderId="1" xfId="0" applyNumberFormat="1" applyFont="1" applyBorder="1" applyAlignment="1">
      <alignment horizontal="center"/>
    </xf>
    <xf numFmtId="9" fontId="7" fillId="0" borderId="1" xfId="19" applyNumberFormat="1" applyFont="1" applyFill="1" applyBorder="1" applyAlignment="1" applyProtection="1">
      <alignment horizontal="center"/>
      <protection/>
    </xf>
    <xf numFmtId="9" fontId="0" fillId="0" borderId="0" xfId="19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15" applyNumberFormat="1" applyFont="1" applyBorder="1" applyAlignment="1">
      <alignment horizontal="center"/>
    </xf>
    <xf numFmtId="3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20" fillId="0" borderId="0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2" fillId="2" borderId="1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Normale_Maschi5Cor" xfId="17"/>
    <cellStyle name="Normale_TotCor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925538"/>
        <c:axId val="56458931"/>
      </c:bar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6458931"/>
        <c:crosses val="autoZero"/>
        <c:auto val="1"/>
        <c:lblOffset val="100"/>
        <c:noMultiLvlLbl val="0"/>
      </c:catAx>
      <c:valAx>
        <c:axId val="56458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92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082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9278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3337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83860"/>
        <c:axId val="59254741"/>
      </c:bar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8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POPOLAZIONE RESIDENTE AL 31/12/2011</a:t>
            </a:r>
          </a:p>
        </c:rich>
      </c:tx>
      <c:layout/>
      <c:spPr>
        <a:solidFill>
          <a:srgbClr val="33CCCC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10825"/>
          <c:w val="0.9867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'[1]flash dati distretto'!$C$3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distretto'!$C$4:$C$12</c:f>
              <c:numCache>
                <c:ptCount val="9"/>
                <c:pt idx="0">
                  <c:v>3399</c:v>
                </c:pt>
                <c:pt idx="1">
                  <c:v>17082</c:v>
                </c:pt>
                <c:pt idx="2">
                  <c:v>2513</c:v>
                </c:pt>
                <c:pt idx="3">
                  <c:v>4963</c:v>
                </c:pt>
                <c:pt idx="4">
                  <c:v>5392</c:v>
                </c:pt>
                <c:pt idx="5">
                  <c:v>2658</c:v>
                </c:pt>
                <c:pt idx="6">
                  <c:v>7149</c:v>
                </c:pt>
                <c:pt idx="7">
                  <c:v>1400</c:v>
                </c:pt>
                <c:pt idx="8">
                  <c:v>8978</c:v>
                </c:pt>
              </c:numCache>
            </c:numRef>
          </c:val>
        </c:ser>
        <c:ser>
          <c:idx val="1"/>
          <c:order val="1"/>
          <c:tx>
            <c:strRef>
              <c:f>'[1]flash dati distretto'!$D$3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distretto'!$D$4:$D$12</c:f>
              <c:numCache>
                <c:ptCount val="9"/>
                <c:pt idx="0">
                  <c:v>3511</c:v>
                </c:pt>
                <c:pt idx="1">
                  <c:v>19182</c:v>
                </c:pt>
                <c:pt idx="2">
                  <c:v>2424</c:v>
                </c:pt>
                <c:pt idx="3">
                  <c:v>5123</c:v>
                </c:pt>
                <c:pt idx="4">
                  <c:v>5583</c:v>
                </c:pt>
                <c:pt idx="5">
                  <c:v>2698</c:v>
                </c:pt>
                <c:pt idx="6">
                  <c:v>7635</c:v>
                </c:pt>
                <c:pt idx="7">
                  <c:v>1406</c:v>
                </c:pt>
                <c:pt idx="8">
                  <c:v>9535</c:v>
                </c:pt>
              </c:numCache>
            </c:numRef>
          </c:val>
        </c:ser>
        <c:ser>
          <c:idx val="2"/>
          <c:order val="2"/>
          <c:tx>
            <c:strRef>
              <c:f>'[1]flash dati distretto'!$E$3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'[1]flash dati distretto'!$B$4:$B$12</c:f>
              <c:strCache>
                <c:ptCount val="9"/>
                <c:pt idx="0">
                  <c:v>BAZZANO</c:v>
                </c:pt>
                <c:pt idx="1">
                  <c:v>CASALECCHIO DI RENO</c:v>
                </c:pt>
                <c:pt idx="2">
                  <c:v>CASTELLO DI SERRAVALLE</c:v>
                </c:pt>
                <c:pt idx="3">
                  <c:v>CRESPELLANO</c:v>
                </c:pt>
                <c:pt idx="4">
                  <c:v>MONTE SAN PIETRO</c:v>
                </c:pt>
                <c:pt idx="5">
                  <c:v>MONTEVEGLIO</c:v>
                </c:pt>
                <c:pt idx="6">
                  <c:v>SASSO MARCONI</c:v>
                </c:pt>
                <c:pt idx="7">
                  <c:v>SAVIGNO</c:v>
                </c:pt>
                <c:pt idx="8">
                  <c:v>ZOLA PREDOSA</c:v>
                </c:pt>
              </c:strCache>
            </c:strRef>
          </c:cat>
          <c:val>
            <c:numRef>
              <c:f>'[1]flash dati distretto'!$E$4:$E$12</c:f>
              <c:numCache>
                <c:ptCount val="9"/>
                <c:pt idx="0">
                  <c:v>6910</c:v>
                </c:pt>
                <c:pt idx="1">
                  <c:v>36264</c:v>
                </c:pt>
                <c:pt idx="2">
                  <c:v>4937</c:v>
                </c:pt>
                <c:pt idx="3">
                  <c:v>10086</c:v>
                </c:pt>
                <c:pt idx="4">
                  <c:v>10975</c:v>
                </c:pt>
                <c:pt idx="5">
                  <c:v>5356</c:v>
                </c:pt>
                <c:pt idx="6">
                  <c:v>14784</c:v>
                </c:pt>
                <c:pt idx="7">
                  <c:v>2806</c:v>
                </c:pt>
                <c:pt idx="8">
                  <c:v>18513</c:v>
                </c:pt>
              </c:numCache>
            </c:numRef>
          </c:val>
        </c:ser>
        <c:axId val="63530622"/>
        <c:axId val="34904687"/>
      </c:bar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1"/>
        <c:lblOffset val="100"/>
        <c:noMultiLvlLbl val="0"/>
      </c:catAx>
      <c:valAx>
        <c:axId val="34904687"/>
        <c:scaling>
          <c:orientation val="minMax"/>
          <c:max val="45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3530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65"/>
          <c:y val="0.944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23850" y="6715125"/>
        <a:ext cx="787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943975" y="6715125"/>
        <a:ext cx="786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23850" y="6715125"/>
        <a:ext cx="7934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9077325" y="6715125"/>
        <a:ext cx="7800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9077325" y="6715125"/>
        <a:ext cx="7781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342900" y="6715125"/>
        <a:ext cx="794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314325</xdr:colOff>
      <xdr:row>15</xdr:row>
      <xdr:rowOff>0</xdr:rowOff>
    </xdr:from>
    <xdr:to>
      <xdr:col>11</xdr:col>
      <xdr:colOff>57150</xdr:colOff>
      <xdr:row>40</xdr:row>
      <xdr:rowOff>133350</xdr:rowOff>
    </xdr:to>
    <xdr:graphicFrame>
      <xdr:nvGraphicFramePr>
        <xdr:cNvPr id="7" name="Chart 7"/>
        <xdr:cNvGraphicFramePr/>
      </xdr:nvGraphicFramePr>
      <xdr:xfrm>
        <a:off x="314325" y="2505075"/>
        <a:ext cx="7896225" cy="4181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  <sheetDataSet>
      <sheetData sheetId="0">
        <row r="3">
          <cell r="C3" t="str">
            <v>MASCHI</v>
          </cell>
          <cell r="D3" t="str">
            <v>FEMMINE</v>
          </cell>
          <cell r="E3" t="str">
            <v>TOTALE</v>
          </cell>
        </row>
        <row r="4">
          <cell r="B4" t="str">
            <v>BAZZANO</v>
          </cell>
          <cell r="C4">
            <v>3399</v>
          </cell>
          <cell r="D4">
            <v>3511</v>
          </cell>
          <cell r="E4">
            <v>6910</v>
          </cell>
        </row>
        <row r="5">
          <cell r="B5" t="str">
            <v>CASALECCHIO DI RENO</v>
          </cell>
          <cell r="C5">
            <v>17082</v>
          </cell>
          <cell r="D5">
            <v>19182</v>
          </cell>
          <cell r="E5">
            <v>36264</v>
          </cell>
        </row>
        <row r="6">
          <cell r="B6" t="str">
            <v>CASTELLO DI SERRAVALLE</v>
          </cell>
          <cell r="C6">
            <v>2513</v>
          </cell>
          <cell r="D6">
            <v>2424</v>
          </cell>
          <cell r="E6">
            <v>4937</v>
          </cell>
        </row>
        <row r="7">
          <cell r="B7" t="str">
            <v>CRESPELLANO</v>
          </cell>
          <cell r="C7">
            <v>4963</v>
          </cell>
          <cell r="D7">
            <v>5123</v>
          </cell>
          <cell r="E7">
            <v>10086</v>
          </cell>
        </row>
        <row r="8">
          <cell r="B8" t="str">
            <v>MONTE SAN PIETRO</v>
          </cell>
          <cell r="C8">
            <v>5392</v>
          </cell>
          <cell r="D8">
            <v>5583</v>
          </cell>
          <cell r="E8">
            <v>10975</v>
          </cell>
        </row>
        <row r="9">
          <cell r="B9" t="str">
            <v>MONTEVEGLIO</v>
          </cell>
          <cell r="C9">
            <v>2658</v>
          </cell>
          <cell r="D9">
            <v>2698</v>
          </cell>
          <cell r="E9">
            <v>5356</v>
          </cell>
        </row>
        <row r="10">
          <cell r="B10" t="str">
            <v>SASSO MARCONI</v>
          </cell>
          <cell r="C10">
            <v>7149</v>
          </cell>
          <cell r="D10">
            <v>7635</v>
          </cell>
          <cell r="E10">
            <v>14784</v>
          </cell>
        </row>
        <row r="11">
          <cell r="B11" t="str">
            <v>SAVIGNO</v>
          </cell>
          <cell r="C11">
            <v>1400</v>
          </cell>
          <cell r="D11">
            <v>1406</v>
          </cell>
          <cell r="E11">
            <v>2806</v>
          </cell>
        </row>
        <row r="12">
          <cell r="B12" t="str">
            <v>ZOLA PREDOSA</v>
          </cell>
          <cell r="C12">
            <v>8978</v>
          </cell>
          <cell r="D12">
            <v>9535</v>
          </cell>
          <cell r="E12">
            <v>18513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J13"/>
  <sheetViews>
    <sheetView workbookViewId="0" topLeftCell="A1">
      <selection activeCell="H5" sqref="H5"/>
    </sheetView>
  </sheetViews>
  <sheetFormatPr defaultColWidth="9.140625" defaultRowHeight="12.75"/>
  <cols>
    <col min="1" max="1" width="4.8515625" style="37" customWidth="1"/>
    <col min="2" max="2" width="26.28125" style="37" bestFit="1" customWidth="1"/>
    <col min="3" max="4" width="9.421875" style="37" bestFit="1" customWidth="1"/>
    <col min="5" max="5" width="10.28125" style="37" bestFit="1" customWidth="1"/>
    <col min="6" max="6" width="9.421875" style="37" bestFit="1" customWidth="1"/>
    <col min="7" max="8" width="8.8515625" style="37" customWidth="1"/>
    <col min="9" max="9" width="12.00390625" style="37" bestFit="1" customWidth="1"/>
    <col min="10" max="12" width="11.421875" style="37" bestFit="1" customWidth="1"/>
    <col min="13" max="13" width="9.421875" style="37" bestFit="1" customWidth="1"/>
    <col min="14" max="15" width="8.8515625" style="37" customWidth="1"/>
    <col min="16" max="16" width="12.00390625" style="37" bestFit="1" customWidth="1"/>
    <col min="17" max="18" width="9.421875" style="37" bestFit="1" customWidth="1"/>
    <col min="19" max="19" width="10.140625" style="37" bestFit="1" customWidth="1"/>
    <col min="20" max="20" width="9.421875" style="37" bestFit="1" customWidth="1"/>
    <col min="21" max="16384" width="8.8515625" style="37" customWidth="1"/>
  </cols>
  <sheetData>
    <row r="2" spans="2:10" ht="18.75" customHeight="1">
      <c r="B2" s="48" t="s">
        <v>28</v>
      </c>
      <c r="C2" s="48"/>
      <c r="D2" s="48"/>
      <c r="E2" s="48"/>
      <c r="G2" s="38"/>
      <c r="H2" s="38"/>
      <c r="I2" s="38"/>
      <c r="J2" s="38"/>
    </row>
    <row r="3" spans="2:10" ht="12.75">
      <c r="B3" s="5" t="s">
        <v>29</v>
      </c>
      <c r="C3" s="6" t="s">
        <v>30</v>
      </c>
      <c r="D3" s="6" t="s">
        <v>31</v>
      </c>
      <c r="E3" s="6" t="s">
        <v>32</v>
      </c>
      <c r="G3" s="39"/>
      <c r="H3" s="38"/>
      <c r="I3" s="38"/>
      <c r="J3" s="38"/>
    </row>
    <row r="4" spans="2:10" ht="12.75">
      <c r="B4" s="40" t="s">
        <v>33</v>
      </c>
      <c r="C4" s="41">
        <v>3399</v>
      </c>
      <c r="D4" s="41">
        <v>3511</v>
      </c>
      <c r="E4" s="41">
        <f aca="true" t="shared" si="0" ref="E4:E11">SUM(C4:D4)</f>
        <v>6910</v>
      </c>
      <c r="G4" s="2"/>
      <c r="H4" s="42"/>
      <c r="I4" s="42"/>
      <c r="J4" s="42"/>
    </row>
    <row r="5" spans="2:10" ht="12.75">
      <c r="B5" s="40" t="s">
        <v>39</v>
      </c>
      <c r="C5" s="41">
        <v>17082</v>
      </c>
      <c r="D5" s="41">
        <v>19182</v>
      </c>
      <c r="E5" s="41">
        <v>36264</v>
      </c>
      <c r="G5" s="43"/>
      <c r="H5" s="42"/>
      <c r="I5" s="42"/>
      <c r="J5" s="42"/>
    </row>
    <row r="6" spans="2:10" ht="12.75">
      <c r="B6" s="40" t="s">
        <v>34</v>
      </c>
      <c r="C6" s="41">
        <v>2513</v>
      </c>
      <c r="D6" s="41">
        <v>2424</v>
      </c>
      <c r="E6" s="41">
        <f t="shared" si="0"/>
        <v>4937</v>
      </c>
      <c r="G6" s="43"/>
      <c r="H6" s="42"/>
      <c r="I6" s="42"/>
      <c r="J6" s="42"/>
    </row>
    <row r="7" spans="2:10" ht="12.75">
      <c r="B7" s="40" t="s">
        <v>35</v>
      </c>
      <c r="C7" s="41">
        <v>4963</v>
      </c>
      <c r="D7" s="41">
        <v>5123</v>
      </c>
      <c r="E7" s="41">
        <f t="shared" si="0"/>
        <v>10086</v>
      </c>
      <c r="G7" s="43"/>
      <c r="H7" s="42"/>
      <c r="I7" s="42">
        <f>SUM(G4)</f>
        <v>0</v>
      </c>
      <c r="J7" s="42"/>
    </row>
    <row r="8" spans="2:10" ht="12.75">
      <c r="B8" s="40" t="s">
        <v>36</v>
      </c>
      <c r="C8" s="41">
        <v>5392</v>
      </c>
      <c r="D8" s="41">
        <v>5583</v>
      </c>
      <c r="E8" s="41">
        <f t="shared" si="0"/>
        <v>10975</v>
      </c>
      <c r="G8" s="43"/>
      <c r="H8" s="42"/>
      <c r="I8" s="42"/>
      <c r="J8" s="42"/>
    </row>
    <row r="9" spans="2:10" ht="12.75">
      <c r="B9" s="40" t="s">
        <v>37</v>
      </c>
      <c r="C9" s="41">
        <v>2658</v>
      </c>
      <c r="D9" s="41">
        <v>2698</v>
      </c>
      <c r="E9" s="41">
        <f t="shared" si="0"/>
        <v>5356</v>
      </c>
      <c r="G9" s="43"/>
      <c r="H9" s="42"/>
      <c r="I9" s="42"/>
      <c r="J9" s="42"/>
    </row>
    <row r="10" spans="2:10" ht="12.75">
      <c r="B10" s="40" t="s">
        <v>40</v>
      </c>
      <c r="C10" s="41">
        <v>7149</v>
      </c>
      <c r="D10" s="41">
        <v>7635</v>
      </c>
      <c r="E10" s="41">
        <v>14784</v>
      </c>
      <c r="G10" s="43"/>
      <c r="H10" s="44"/>
      <c r="I10" s="44"/>
      <c r="J10" s="44"/>
    </row>
    <row r="11" spans="2:10" ht="12.75">
      <c r="B11" s="40" t="s">
        <v>38</v>
      </c>
      <c r="C11" s="41">
        <v>1400</v>
      </c>
      <c r="D11" s="41">
        <v>1406</v>
      </c>
      <c r="E11" s="41">
        <f t="shared" si="0"/>
        <v>2806</v>
      </c>
      <c r="G11" s="43"/>
      <c r="H11" s="42"/>
      <c r="I11" s="42"/>
      <c r="J11" s="42"/>
    </row>
    <row r="12" spans="2:10" ht="12.75">
      <c r="B12" s="40" t="s">
        <v>41</v>
      </c>
      <c r="C12" s="41">
        <v>8978</v>
      </c>
      <c r="D12" s="41">
        <v>9535</v>
      </c>
      <c r="E12" s="41">
        <v>18513</v>
      </c>
      <c r="G12" s="43"/>
      <c r="H12" s="44"/>
      <c r="I12" s="44"/>
      <c r="J12" s="44"/>
    </row>
    <row r="13" spans="2:10" ht="12.75">
      <c r="B13" s="45" t="s">
        <v>42</v>
      </c>
      <c r="C13" s="46">
        <f>SUM(C4:C12)</f>
        <v>53534</v>
      </c>
      <c r="D13" s="46">
        <f>SUM(D4:D12)</f>
        <v>57097</v>
      </c>
      <c r="E13" s="46">
        <f>SUM(E4:E12)</f>
        <v>110631</v>
      </c>
      <c r="G13" s="39"/>
      <c r="H13" s="47"/>
      <c r="I13" s="47"/>
      <c r="J13" s="47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2"/>
  <sheetViews>
    <sheetView workbookViewId="0" topLeftCell="A1">
      <selection activeCell="V5" sqref="V5"/>
    </sheetView>
  </sheetViews>
  <sheetFormatPr defaultColWidth="9.140625" defaultRowHeight="12.75"/>
  <cols>
    <col min="1" max="1" width="5.8515625" style="1" customWidth="1"/>
    <col min="2" max="2" width="17.00390625" style="1" customWidth="1"/>
    <col min="3" max="6" width="9.421875" style="1" customWidth="1"/>
    <col min="7" max="7" width="5.7109375" style="1" customWidth="1"/>
    <col min="8" max="8" width="15.8515625" style="1" customWidth="1"/>
    <col min="9" max="9" width="9.7109375" style="1" bestFit="1" customWidth="1"/>
    <col min="10" max="10" width="11.140625" style="1" bestFit="1" customWidth="1"/>
    <col min="11" max="11" width="9.8515625" style="1" bestFit="1" customWidth="1"/>
    <col min="12" max="12" width="9.421875" style="1" bestFit="1" customWidth="1"/>
    <col min="13" max="13" width="5.7109375" style="1" customWidth="1"/>
    <col min="14" max="14" width="12.00390625" style="1" bestFit="1" customWidth="1"/>
    <col min="15" max="15" width="9.7109375" style="1" bestFit="1" customWidth="1"/>
    <col min="16" max="16" width="11.140625" style="1" bestFit="1" customWidth="1"/>
    <col min="17" max="17" width="9.00390625" style="1" bestFit="1" customWidth="1"/>
    <col min="18" max="18" width="10.7109375" style="1" bestFit="1" customWidth="1"/>
    <col min="19" max="40" width="6.8515625" style="1" customWidth="1"/>
    <col min="41" max="16384" width="9.140625" style="1" customWidth="1"/>
  </cols>
  <sheetData>
    <row r="1" ht="15" customHeight="1"/>
    <row r="2" spans="2:18" ht="39" customHeight="1">
      <c r="B2" s="49" t="s">
        <v>24</v>
      </c>
      <c r="C2" s="49"/>
      <c r="D2" s="49"/>
      <c r="E2" s="49"/>
      <c r="F2" s="49"/>
      <c r="H2" s="49" t="s">
        <v>25</v>
      </c>
      <c r="I2" s="49"/>
      <c r="J2" s="49"/>
      <c r="K2" s="49"/>
      <c r="L2" s="49"/>
      <c r="N2" s="49" t="s">
        <v>22</v>
      </c>
      <c r="O2" s="49"/>
      <c r="P2" s="49"/>
      <c r="Q2" s="49"/>
      <c r="R2" s="49"/>
    </row>
    <row r="3" spans="2:18" ht="12.75">
      <c r="B3" s="5" t="s">
        <v>17</v>
      </c>
      <c r="C3" s="6" t="s">
        <v>20</v>
      </c>
      <c r="D3" s="6" t="s">
        <v>21</v>
      </c>
      <c r="E3" s="6" t="s">
        <v>19</v>
      </c>
      <c r="F3" s="6" t="s">
        <v>23</v>
      </c>
      <c r="G3" s="2"/>
      <c r="H3" s="3" t="s">
        <v>17</v>
      </c>
      <c r="I3" s="4" t="s">
        <v>20</v>
      </c>
      <c r="J3" s="4" t="s">
        <v>21</v>
      </c>
      <c r="K3" s="4" t="s">
        <v>19</v>
      </c>
      <c r="L3" s="4" t="s">
        <v>23</v>
      </c>
      <c r="N3" s="3" t="s">
        <v>17</v>
      </c>
      <c r="O3" s="4" t="s">
        <v>20</v>
      </c>
      <c r="P3" s="4" t="s">
        <v>21</v>
      </c>
      <c r="Q3" s="4" t="s">
        <v>19</v>
      </c>
      <c r="R3" s="4" t="s">
        <v>23</v>
      </c>
    </row>
    <row r="4" spans="2:18" ht="12.75">
      <c r="B4" s="12" t="s">
        <v>1</v>
      </c>
      <c r="C4" s="13">
        <v>144</v>
      </c>
      <c r="D4" s="12">
        <v>151</v>
      </c>
      <c r="E4" s="12">
        <f>SUM(C4:D4)</f>
        <v>295</v>
      </c>
      <c r="F4" s="14">
        <f aca="true" t="shared" si="0" ref="F4:F21">(E4/$E$21)</f>
        <v>0.055078416728902166</v>
      </c>
      <c r="G4" s="11"/>
      <c r="H4" s="7" t="s">
        <v>1</v>
      </c>
      <c r="I4" s="8">
        <f aca="true" t="shared" si="1" ref="I4:I21">C4-O4</f>
        <v>115</v>
      </c>
      <c r="J4" s="8">
        <f aca="true" t="shared" si="2" ref="J4:J21">D4-P4</f>
        <v>124</v>
      </c>
      <c r="K4" s="9">
        <f aca="true" t="shared" si="3" ref="K4:K21">E4-Q4</f>
        <v>239</v>
      </c>
      <c r="L4" s="10">
        <f>(K4/$K$21)</f>
        <v>0.04946192052980133</v>
      </c>
      <c r="N4" s="7" t="s">
        <v>1</v>
      </c>
      <c r="O4" s="8">
        <v>29</v>
      </c>
      <c r="P4" s="8">
        <v>27</v>
      </c>
      <c r="Q4" s="9">
        <f>SUM(O4:P4)</f>
        <v>56</v>
      </c>
      <c r="R4" s="10">
        <f aca="true" t="shared" si="4" ref="R4:R21">(Q4/$Q$21)</f>
        <v>0.10687022900763359</v>
      </c>
    </row>
    <row r="5" spans="2:18" ht="12.75">
      <c r="B5" s="15" t="s">
        <v>2</v>
      </c>
      <c r="C5" s="13">
        <v>163</v>
      </c>
      <c r="D5" s="12">
        <v>135</v>
      </c>
      <c r="E5" s="12">
        <f aca="true" t="shared" si="5" ref="E5:E19">SUM(C5:D5)</f>
        <v>298</v>
      </c>
      <c r="F5" s="14">
        <f t="shared" si="0"/>
        <v>0.05563853622106049</v>
      </c>
      <c r="G5" s="11"/>
      <c r="H5" s="7" t="s">
        <v>2</v>
      </c>
      <c r="I5" s="8">
        <f t="shared" si="1"/>
        <v>145</v>
      </c>
      <c r="J5" s="8">
        <f t="shared" si="2"/>
        <v>118</v>
      </c>
      <c r="K5" s="9">
        <f t="shared" si="3"/>
        <v>263</v>
      </c>
      <c r="L5" s="10">
        <f aca="true" t="shared" si="6" ref="L5:L21">(K5/$K$21)</f>
        <v>0.05442880794701987</v>
      </c>
      <c r="N5" s="7" t="s">
        <v>2</v>
      </c>
      <c r="O5" s="8">
        <v>18</v>
      </c>
      <c r="P5" s="8">
        <v>17</v>
      </c>
      <c r="Q5" s="9">
        <f aca="true" t="shared" si="7" ref="Q5:Q20">SUM(O5:P5)</f>
        <v>35</v>
      </c>
      <c r="R5" s="10">
        <f t="shared" si="4"/>
        <v>0.06679389312977099</v>
      </c>
    </row>
    <row r="6" spans="2:18" ht="12.75">
      <c r="B6" s="15" t="s">
        <v>3</v>
      </c>
      <c r="C6" s="13">
        <v>136</v>
      </c>
      <c r="D6" s="12">
        <v>138</v>
      </c>
      <c r="E6" s="12">
        <f t="shared" si="5"/>
        <v>274</v>
      </c>
      <c r="F6" s="14">
        <f t="shared" si="0"/>
        <v>0.05115758028379388</v>
      </c>
      <c r="G6" s="11"/>
      <c r="H6" s="7" t="s">
        <v>3</v>
      </c>
      <c r="I6" s="8">
        <f t="shared" si="1"/>
        <v>121</v>
      </c>
      <c r="J6" s="8">
        <f t="shared" si="2"/>
        <v>127</v>
      </c>
      <c r="K6" s="9">
        <f t="shared" si="3"/>
        <v>248</v>
      </c>
      <c r="L6" s="10">
        <f t="shared" si="6"/>
        <v>0.05132450331125828</v>
      </c>
      <c r="N6" s="7" t="s">
        <v>3</v>
      </c>
      <c r="O6" s="8">
        <v>15</v>
      </c>
      <c r="P6" s="8">
        <v>11</v>
      </c>
      <c r="Q6" s="9">
        <f t="shared" si="7"/>
        <v>26</v>
      </c>
      <c r="R6" s="10">
        <f t="shared" si="4"/>
        <v>0.04961832061068702</v>
      </c>
    </row>
    <row r="7" spans="2:18" ht="12.75">
      <c r="B7" s="15" t="s">
        <v>4</v>
      </c>
      <c r="C7" s="13">
        <v>101</v>
      </c>
      <c r="D7" s="12">
        <v>94</v>
      </c>
      <c r="E7" s="12">
        <f t="shared" si="5"/>
        <v>195</v>
      </c>
      <c r="F7" s="14">
        <f t="shared" si="0"/>
        <v>0.03640776699029126</v>
      </c>
      <c r="G7" s="11"/>
      <c r="H7" s="7" t="s">
        <v>4</v>
      </c>
      <c r="I7" s="8">
        <f t="shared" si="1"/>
        <v>91</v>
      </c>
      <c r="J7" s="8">
        <f t="shared" si="2"/>
        <v>83</v>
      </c>
      <c r="K7" s="9">
        <f t="shared" si="3"/>
        <v>174</v>
      </c>
      <c r="L7" s="10">
        <f t="shared" si="6"/>
        <v>0.036009933774834434</v>
      </c>
      <c r="N7" s="7" t="s">
        <v>4</v>
      </c>
      <c r="O7" s="8">
        <v>10</v>
      </c>
      <c r="P7" s="8">
        <v>11</v>
      </c>
      <c r="Q7" s="9">
        <f t="shared" si="7"/>
        <v>21</v>
      </c>
      <c r="R7" s="10">
        <f t="shared" si="4"/>
        <v>0.04007633587786259</v>
      </c>
    </row>
    <row r="8" spans="2:18" ht="12.75">
      <c r="B8" s="15" t="s">
        <v>5</v>
      </c>
      <c r="C8" s="13">
        <v>103</v>
      </c>
      <c r="D8" s="12">
        <v>83</v>
      </c>
      <c r="E8" s="12">
        <f t="shared" si="5"/>
        <v>186</v>
      </c>
      <c r="F8" s="14">
        <f t="shared" si="0"/>
        <v>0.03472740851381628</v>
      </c>
      <c r="G8" s="11"/>
      <c r="H8" s="7" t="s">
        <v>5</v>
      </c>
      <c r="I8" s="8">
        <f t="shared" si="1"/>
        <v>79</v>
      </c>
      <c r="J8" s="8">
        <f t="shared" si="2"/>
        <v>66</v>
      </c>
      <c r="K8" s="9">
        <f t="shared" si="3"/>
        <v>145</v>
      </c>
      <c r="L8" s="10">
        <f t="shared" si="6"/>
        <v>0.030008278145695365</v>
      </c>
      <c r="N8" s="7" t="s">
        <v>5</v>
      </c>
      <c r="O8" s="8">
        <v>24</v>
      </c>
      <c r="P8" s="8">
        <v>17</v>
      </c>
      <c r="Q8" s="9">
        <f t="shared" si="7"/>
        <v>41</v>
      </c>
      <c r="R8" s="10">
        <f t="shared" si="4"/>
        <v>0.07824427480916031</v>
      </c>
    </row>
    <row r="9" spans="2:18" ht="12.75">
      <c r="B9" s="15" t="s">
        <v>6</v>
      </c>
      <c r="C9" s="13">
        <v>123</v>
      </c>
      <c r="D9" s="12">
        <v>121</v>
      </c>
      <c r="E9" s="12">
        <f t="shared" si="5"/>
        <v>244</v>
      </c>
      <c r="F9" s="14">
        <f t="shared" si="0"/>
        <v>0.04555638536221061</v>
      </c>
      <c r="G9" s="11"/>
      <c r="H9" s="7" t="s">
        <v>6</v>
      </c>
      <c r="I9" s="8">
        <f t="shared" si="1"/>
        <v>93</v>
      </c>
      <c r="J9" s="8">
        <f t="shared" si="2"/>
        <v>91</v>
      </c>
      <c r="K9" s="9">
        <f t="shared" si="3"/>
        <v>184</v>
      </c>
      <c r="L9" s="10">
        <f t="shared" si="6"/>
        <v>0.0380794701986755</v>
      </c>
      <c r="N9" s="7" t="s">
        <v>6</v>
      </c>
      <c r="O9" s="8">
        <v>30</v>
      </c>
      <c r="P9" s="16">
        <v>30</v>
      </c>
      <c r="Q9" s="9">
        <f t="shared" si="7"/>
        <v>60</v>
      </c>
      <c r="R9" s="10">
        <f t="shared" si="4"/>
        <v>0.11450381679389313</v>
      </c>
    </row>
    <row r="10" spans="2:18" ht="12.75">
      <c r="B10" s="15" t="s">
        <v>7</v>
      </c>
      <c r="C10" s="13">
        <v>152</v>
      </c>
      <c r="D10" s="12">
        <v>158</v>
      </c>
      <c r="E10" s="12">
        <f t="shared" si="5"/>
        <v>310</v>
      </c>
      <c r="F10" s="14">
        <f t="shared" si="0"/>
        <v>0.0578790141896938</v>
      </c>
      <c r="G10" s="11"/>
      <c r="H10" s="7" t="s">
        <v>7</v>
      </c>
      <c r="I10" s="8">
        <f t="shared" si="1"/>
        <v>127</v>
      </c>
      <c r="J10" s="8">
        <f t="shared" si="2"/>
        <v>123</v>
      </c>
      <c r="K10" s="9">
        <f t="shared" si="3"/>
        <v>250</v>
      </c>
      <c r="L10" s="10">
        <f t="shared" si="6"/>
        <v>0.05173841059602649</v>
      </c>
      <c r="N10" s="7" t="s">
        <v>7</v>
      </c>
      <c r="O10" s="8">
        <v>25</v>
      </c>
      <c r="P10" s="16">
        <v>35</v>
      </c>
      <c r="Q10" s="9">
        <f t="shared" si="7"/>
        <v>60</v>
      </c>
      <c r="R10" s="10">
        <f t="shared" si="4"/>
        <v>0.11450381679389313</v>
      </c>
    </row>
    <row r="11" spans="2:18" ht="12.75">
      <c r="B11" s="15" t="s">
        <v>8</v>
      </c>
      <c r="C11" s="13">
        <v>219</v>
      </c>
      <c r="D11" s="12">
        <v>233</v>
      </c>
      <c r="E11" s="12">
        <f t="shared" si="5"/>
        <v>452</v>
      </c>
      <c r="F11" s="14">
        <f t="shared" si="0"/>
        <v>0.08439133681852129</v>
      </c>
      <c r="G11" s="11"/>
      <c r="H11" s="7" t="s">
        <v>8</v>
      </c>
      <c r="I11" s="8">
        <f t="shared" si="1"/>
        <v>195</v>
      </c>
      <c r="J11" s="8">
        <f t="shared" si="2"/>
        <v>197</v>
      </c>
      <c r="K11" s="9">
        <f t="shared" si="3"/>
        <v>392</v>
      </c>
      <c r="L11" s="10">
        <f t="shared" si="6"/>
        <v>0.08112582781456953</v>
      </c>
      <c r="N11" s="7" t="s">
        <v>8</v>
      </c>
      <c r="O11" s="8">
        <v>24</v>
      </c>
      <c r="P11" s="16">
        <v>36</v>
      </c>
      <c r="Q11" s="9">
        <f t="shared" si="7"/>
        <v>60</v>
      </c>
      <c r="R11" s="10">
        <f t="shared" si="4"/>
        <v>0.11450381679389313</v>
      </c>
    </row>
    <row r="12" spans="2:18" ht="12.75">
      <c r="B12" s="15" t="s">
        <v>9</v>
      </c>
      <c r="C12" s="13">
        <v>255</v>
      </c>
      <c r="D12" s="12">
        <v>232</v>
      </c>
      <c r="E12" s="12">
        <f t="shared" si="5"/>
        <v>487</v>
      </c>
      <c r="F12" s="14">
        <f t="shared" si="0"/>
        <v>0.0909260642270351</v>
      </c>
      <c r="G12" s="11"/>
      <c r="H12" s="7" t="s">
        <v>9</v>
      </c>
      <c r="I12" s="8">
        <f t="shared" si="1"/>
        <v>225</v>
      </c>
      <c r="J12" s="8">
        <f t="shared" si="2"/>
        <v>201</v>
      </c>
      <c r="K12" s="9">
        <f t="shared" si="3"/>
        <v>426</v>
      </c>
      <c r="L12" s="10">
        <f t="shared" si="6"/>
        <v>0.08816225165562915</v>
      </c>
      <c r="N12" s="7" t="s">
        <v>9</v>
      </c>
      <c r="O12" s="8">
        <v>30</v>
      </c>
      <c r="P12" s="16">
        <v>31</v>
      </c>
      <c r="Q12" s="9">
        <f t="shared" si="7"/>
        <v>61</v>
      </c>
      <c r="R12" s="10">
        <f t="shared" si="4"/>
        <v>0.11641221374045801</v>
      </c>
    </row>
    <row r="13" spans="2:18" ht="12.75">
      <c r="B13" s="15" t="s">
        <v>10</v>
      </c>
      <c r="C13" s="13">
        <v>224</v>
      </c>
      <c r="D13" s="12">
        <v>219</v>
      </c>
      <c r="E13" s="12">
        <f t="shared" si="5"/>
        <v>443</v>
      </c>
      <c r="F13" s="14">
        <f t="shared" si="0"/>
        <v>0.0827109783420463</v>
      </c>
      <c r="G13" s="11"/>
      <c r="H13" s="7" t="s">
        <v>10</v>
      </c>
      <c r="I13" s="8">
        <f t="shared" si="1"/>
        <v>206</v>
      </c>
      <c r="J13" s="8">
        <f t="shared" si="2"/>
        <v>201</v>
      </c>
      <c r="K13" s="9">
        <f t="shared" si="3"/>
        <v>407</v>
      </c>
      <c r="L13" s="10">
        <f t="shared" si="6"/>
        <v>0.08423013245033113</v>
      </c>
      <c r="N13" s="7" t="s">
        <v>10</v>
      </c>
      <c r="O13" s="8">
        <v>18</v>
      </c>
      <c r="P13" s="16">
        <v>18</v>
      </c>
      <c r="Q13" s="9">
        <f t="shared" si="7"/>
        <v>36</v>
      </c>
      <c r="R13" s="10">
        <f t="shared" si="4"/>
        <v>0.06870229007633588</v>
      </c>
    </row>
    <row r="14" spans="2:18" ht="12.75">
      <c r="B14" s="15" t="s">
        <v>11</v>
      </c>
      <c r="C14" s="13">
        <v>191</v>
      </c>
      <c r="D14" s="12">
        <v>205</v>
      </c>
      <c r="E14" s="12">
        <f t="shared" si="5"/>
        <v>396</v>
      </c>
      <c r="F14" s="14">
        <f t="shared" si="0"/>
        <v>0.07393577296489919</v>
      </c>
      <c r="G14" s="11"/>
      <c r="H14" s="7" t="s">
        <v>11</v>
      </c>
      <c r="I14" s="8">
        <f t="shared" si="1"/>
        <v>182</v>
      </c>
      <c r="J14" s="8">
        <f t="shared" si="2"/>
        <v>188</v>
      </c>
      <c r="K14" s="9">
        <f t="shared" si="3"/>
        <v>370</v>
      </c>
      <c r="L14" s="10">
        <f t="shared" si="6"/>
        <v>0.07657284768211921</v>
      </c>
      <c r="N14" s="7" t="s">
        <v>11</v>
      </c>
      <c r="O14" s="8">
        <v>9</v>
      </c>
      <c r="P14" s="16">
        <v>17</v>
      </c>
      <c r="Q14" s="9">
        <f t="shared" si="7"/>
        <v>26</v>
      </c>
      <c r="R14" s="10">
        <f t="shared" si="4"/>
        <v>0.04961832061068702</v>
      </c>
    </row>
    <row r="15" spans="2:18" ht="12.75">
      <c r="B15" s="15" t="s">
        <v>12</v>
      </c>
      <c r="C15" s="13">
        <v>183</v>
      </c>
      <c r="D15" s="12">
        <v>187</v>
      </c>
      <c r="E15" s="12">
        <f t="shared" si="5"/>
        <v>370</v>
      </c>
      <c r="F15" s="14">
        <f t="shared" si="0"/>
        <v>0.06908140403286034</v>
      </c>
      <c r="G15" s="11"/>
      <c r="H15" s="7" t="s">
        <v>12</v>
      </c>
      <c r="I15" s="8">
        <f t="shared" si="1"/>
        <v>173</v>
      </c>
      <c r="J15" s="8">
        <f t="shared" si="2"/>
        <v>173</v>
      </c>
      <c r="K15" s="9">
        <f t="shared" si="3"/>
        <v>346</v>
      </c>
      <c r="L15" s="10">
        <f t="shared" si="6"/>
        <v>0.07160596026490067</v>
      </c>
      <c r="N15" s="7" t="s">
        <v>12</v>
      </c>
      <c r="O15" s="8">
        <v>10</v>
      </c>
      <c r="P15" s="16">
        <v>14</v>
      </c>
      <c r="Q15" s="9">
        <f t="shared" si="7"/>
        <v>24</v>
      </c>
      <c r="R15" s="10">
        <f t="shared" si="4"/>
        <v>0.04580152671755725</v>
      </c>
    </row>
    <row r="16" spans="2:18" ht="12.75">
      <c r="B16" s="15" t="s">
        <v>13</v>
      </c>
      <c r="C16" s="13">
        <v>193</v>
      </c>
      <c r="D16" s="12">
        <v>194</v>
      </c>
      <c r="E16" s="12">
        <f t="shared" si="5"/>
        <v>387</v>
      </c>
      <c r="F16" s="14">
        <f t="shared" si="0"/>
        <v>0.0722554144884242</v>
      </c>
      <c r="G16" s="11"/>
      <c r="H16" s="7" t="s">
        <v>13</v>
      </c>
      <c r="I16" s="8">
        <f t="shared" si="1"/>
        <v>188</v>
      </c>
      <c r="J16" s="8">
        <f t="shared" si="2"/>
        <v>191</v>
      </c>
      <c r="K16" s="9">
        <f t="shared" si="3"/>
        <v>379</v>
      </c>
      <c r="L16" s="10">
        <f t="shared" si="6"/>
        <v>0.07843543046357616</v>
      </c>
      <c r="N16" s="7" t="s">
        <v>13</v>
      </c>
      <c r="O16" s="8">
        <v>5</v>
      </c>
      <c r="P16" s="16">
        <v>3</v>
      </c>
      <c r="Q16" s="9">
        <f t="shared" si="7"/>
        <v>8</v>
      </c>
      <c r="R16" s="10">
        <f t="shared" si="4"/>
        <v>0.015267175572519083</v>
      </c>
    </row>
    <row r="17" spans="2:18" ht="12.75">
      <c r="B17" s="15" t="s">
        <v>14</v>
      </c>
      <c r="C17" s="13">
        <v>141</v>
      </c>
      <c r="D17" s="12">
        <v>142</v>
      </c>
      <c r="E17" s="12">
        <f t="shared" si="5"/>
        <v>283</v>
      </c>
      <c r="F17" s="14">
        <f t="shared" si="0"/>
        <v>0.052837938760268856</v>
      </c>
      <c r="G17" s="11"/>
      <c r="H17" s="7" t="s">
        <v>14</v>
      </c>
      <c r="I17" s="8">
        <f t="shared" si="1"/>
        <v>140</v>
      </c>
      <c r="J17" s="8">
        <f t="shared" si="2"/>
        <v>136</v>
      </c>
      <c r="K17" s="9">
        <f t="shared" si="3"/>
        <v>276</v>
      </c>
      <c r="L17" s="10">
        <f t="shared" si="6"/>
        <v>0.057119205298013245</v>
      </c>
      <c r="N17" s="7" t="s">
        <v>14</v>
      </c>
      <c r="O17" s="8">
        <v>1</v>
      </c>
      <c r="P17" s="16">
        <v>6</v>
      </c>
      <c r="Q17" s="9">
        <f t="shared" si="7"/>
        <v>7</v>
      </c>
      <c r="R17" s="10">
        <f t="shared" si="4"/>
        <v>0.013358778625954198</v>
      </c>
    </row>
    <row r="18" spans="2:18" ht="12.75">
      <c r="B18" s="15" t="s">
        <v>15</v>
      </c>
      <c r="C18" s="13">
        <v>127</v>
      </c>
      <c r="D18" s="12">
        <v>126</v>
      </c>
      <c r="E18" s="12">
        <f t="shared" si="5"/>
        <v>253</v>
      </c>
      <c r="F18" s="14">
        <f t="shared" si="0"/>
        <v>0.047236743838685584</v>
      </c>
      <c r="G18" s="11"/>
      <c r="H18" s="7" t="s">
        <v>15</v>
      </c>
      <c r="I18" s="8">
        <f t="shared" si="1"/>
        <v>127</v>
      </c>
      <c r="J18" s="8">
        <f t="shared" si="2"/>
        <v>124</v>
      </c>
      <c r="K18" s="9">
        <f t="shared" si="3"/>
        <v>251</v>
      </c>
      <c r="L18" s="10">
        <f t="shared" si="6"/>
        <v>0.0519453642384106</v>
      </c>
      <c r="N18" s="7" t="s">
        <v>15</v>
      </c>
      <c r="O18" s="8">
        <v>0</v>
      </c>
      <c r="P18" s="16">
        <v>2</v>
      </c>
      <c r="Q18" s="9">
        <f t="shared" si="7"/>
        <v>2</v>
      </c>
      <c r="R18" s="10">
        <f t="shared" si="4"/>
        <v>0.003816793893129771</v>
      </c>
    </row>
    <row r="19" spans="2:18" ht="12.75">
      <c r="B19" s="15" t="s">
        <v>16</v>
      </c>
      <c r="C19" s="13">
        <v>86</v>
      </c>
      <c r="D19" s="12">
        <v>88</v>
      </c>
      <c r="E19" s="12">
        <f t="shared" si="5"/>
        <v>174</v>
      </c>
      <c r="F19" s="14">
        <f t="shared" si="0"/>
        <v>0.03248693054518297</v>
      </c>
      <c r="G19" s="11"/>
      <c r="H19" s="7" t="s">
        <v>16</v>
      </c>
      <c r="I19" s="8">
        <f t="shared" si="1"/>
        <v>86</v>
      </c>
      <c r="J19" s="8">
        <f t="shared" si="2"/>
        <v>88</v>
      </c>
      <c r="K19" s="9">
        <f t="shared" si="3"/>
        <v>174</v>
      </c>
      <c r="L19" s="10">
        <f t="shared" si="6"/>
        <v>0.036009933774834434</v>
      </c>
      <c r="N19" s="7" t="s">
        <v>16</v>
      </c>
      <c r="O19" s="8">
        <v>0</v>
      </c>
      <c r="P19" s="16">
        <v>0</v>
      </c>
      <c r="Q19" s="9">
        <f t="shared" si="7"/>
        <v>0</v>
      </c>
      <c r="R19" s="10">
        <f t="shared" si="4"/>
        <v>0</v>
      </c>
    </row>
    <row r="20" spans="2:18" ht="12.75">
      <c r="B20" s="7" t="s">
        <v>0</v>
      </c>
      <c r="C20" s="13">
        <v>117</v>
      </c>
      <c r="D20" s="12">
        <v>192</v>
      </c>
      <c r="E20" s="12">
        <v>309</v>
      </c>
      <c r="F20" s="14">
        <f t="shared" si="0"/>
        <v>0.057692307692307696</v>
      </c>
      <c r="G20" s="11"/>
      <c r="H20" s="7" t="s">
        <v>0</v>
      </c>
      <c r="I20" s="8">
        <f t="shared" si="1"/>
        <v>117</v>
      </c>
      <c r="J20" s="8">
        <f t="shared" si="2"/>
        <v>191</v>
      </c>
      <c r="K20" s="9">
        <f t="shared" si="3"/>
        <v>308</v>
      </c>
      <c r="L20" s="10">
        <f t="shared" si="6"/>
        <v>0.06374172185430464</v>
      </c>
      <c r="N20" s="7" t="s">
        <v>0</v>
      </c>
      <c r="O20" s="16">
        <v>0</v>
      </c>
      <c r="P20" s="16">
        <v>1</v>
      </c>
      <c r="Q20" s="9">
        <f t="shared" si="7"/>
        <v>1</v>
      </c>
      <c r="R20" s="10">
        <f t="shared" si="4"/>
        <v>0.0019083969465648854</v>
      </c>
    </row>
    <row r="21" spans="2:18" ht="12.75">
      <c r="B21" s="21" t="s">
        <v>19</v>
      </c>
      <c r="C21" s="22">
        <f>SUM(C4:C20)</f>
        <v>2658</v>
      </c>
      <c r="D21" s="22">
        <f>SUM(D4:D20)</f>
        <v>2698</v>
      </c>
      <c r="E21" s="22">
        <f>SUM(E4:E20)</f>
        <v>5356</v>
      </c>
      <c r="F21" s="23">
        <f t="shared" si="0"/>
        <v>1</v>
      </c>
      <c r="G21" s="11"/>
      <c r="H21" s="17" t="s">
        <v>18</v>
      </c>
      <c r="I21" s="20">
        <f t="shared" si="1"/>
        <v>2410</v>
      </c>
      <c r="J21" s="20">
        <f t="shared" si="2"/>
        <v>2422</v>
      </c>
      <c r="K21" s="18">
        <f t="shared" si="3"/>
        <v>4832</v>
      </c>
      <c r="L21" s="19">
        <f t="shared" si="6"/>
        <v>1</v>
      </c>
      <c r="N21" s="17" t="s">
        <v>18</v>
      </c>
      <c r="O21" s="4">
        <v>248</v>
      </c>
      <c r="P21" s="4">
        <v>276</v>
      </c>
      <c r="Q21" s="18">
        <f>SUM(O21:P21)</f>
        <v>524</v>
      </c>
      <c r="R21" s="19">
        <f t="shared" si="4"/>
        <v>1</v>
      </c>
    </row>
    <row r="22" spans="2:6" ht="12.75">
      <c r="B22" s="24"/>
      <c r="C22" s="25"/>
      <c r="D22" s="26"/>
      <c r="E22" s="26"/>
      <c r="F22" s="27"/>
    </row>
  </sheetData>
  <mergeCells count="3">
    <mergeCell ref="H2:L2"/>
    <mergeCell ref="N2:R2"/>
    <mergeCell ref="B2:F2"/>
  </mergeCells>
  <printOptions horizontalCentered="1"/>
  <pageMargins left="0" right="0" top="0.787401574803149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F10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7109375" style="0" customWidth="1"/>
  </cols>
  <sheetData>
    <row r="1" ht="15.75" customHeight="1"/>
    <row r="2" spans="2:5" ht="27" customHeight="1">
      <c r="B2" s="50" t="s">
        <v>27</v>
      </c>
      <c r="C2" s="50"/>
      <c r="D2" s="50"/>
      <c r="E2" s="28"/>
    </row>
    <row r="3" spans="2:6" ht="12.75">
      <c r="B3" s="29">
        <v>1</v>
      </c>
      <c r="C3" s="30">
        <v>745</v>
      </c>
      <c r="D3" s="31"/>
      <c r="E3" s="28"/>
      <c r="F3" s="36"/>
    </row>
    <row r="4" spans="2:5" ht="12.75">
      <c r="B4" s="29">
        <v>2</v>
      </c>
      <c r="C4" s="30">
        <v>675</v>
      </c>
      <c r="D4" s="32"/>
      <c r="E4" s="28"/>
    </row>
    <row r="5" spans="2:5" ht="12.75">
      <c r="B5" s="29">
        <v>3</v>
      </c>
      <c r="C5" s="30">
        <v>492</v>
      </c>
      <c r="D5" s="32"/>
      <c r="E5" s="28"/>
    </row>
    <row r="6" spans="2:5" ht="12.75">
      <c r="B6" s="29">
        <v>4</v>
      </c>
      <c r="C6" s="30">
        <v>295</v>
      </c>
      <c r="D6" s="32"/>
      <c r="E6" s="28"/>
    </row>
    <row r="7" spans="2:5" ht="12.75">
      <c r="B7" s="29">
        <v>5</v>
      </c>
      <c r="C7" s="30">
        <v>71</v>
      </c>
      <c r="D7" s="32"/>
      <c r="E7" s="28"/>
    </row>
    <row r="8" spans="2:5" ht="12.75">
      <c r="B8" s="29" t="s">
        <v>26</v>
      </c>
      <c r="C8" s="30">
        <v>32</v>
      </c>
      <c r="D8" s="32"/>
      <c r="E8" s="28"/>
    </row>
    <row r="9" spans="2:5" ht="12.75">
      <c r="B9" s="33" t="s">
        <v>19</v>
      </c>
      <c r="C9" s="34">
        <f>SUM(C3:C8)</f>
        <v>2310</v>
      </c>
      <c r="D9" s="35"/>
      <c r="E9" s="28"/>
    </row>
    <row r="10" spans="2:5" ht="12.75">
      <c r="B10" s="28"/>
      <c r="C10" s="28"/>
      <c r="D10" s="28"/>
      <c r="E10" s="28"/>
    </row>
  </sheetData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2012-10-16T10:11:05Z</cp:lastPrinted>
  <dcterms:created xsi:type="dcterms:W3CDTF">2009-03-18T09:15:11Z</dcterms:created>
  <dcterms:modified xsi:type="dcterms:W3CDTF">2012-10-16T10:30:45Z</dcterms:modified>
  <cp:category/>
  <cp:version/>
  <cp:contentType/>
  <cp:contentStatus/>
</cp:coreProperties>
</file>