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<sst xmlns="http://schemas.openxmlformats.org/spreadsheetml/2006/main" count="143" uniqueCount="49">
  <si>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</si>
  <si>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</si>
  <si>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</si>
  <si>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</si>
  <si>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</si>
  <si>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</si>
  <si>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</si>
  <si>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</si>
  <si>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</si>
  <si>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</si>
  <si>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</si>
  <si>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</si>
  <si>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</si>
  <si>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</si>
  <si>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</si>
  <si>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</si>
  <si>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</si>
  <si>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</si>
  <si>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</si>
  <si>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</si>
  <si>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</si>
  <si>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</si>
  <si>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</si>
  <si>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80-84</t>
  </si>
  <si>
    <t>85-89</t>
  </si>
  <si>
    <t>90-94</t>
  </si>
  <si>
    <t>95 e oltre</t>
  </si>
  <si>
    <t>Popolazione per sesso e classi di età, residente nel Comune di Castello di Serravalle al 31/12/2012</t>
  </si>
  <si>
    <t>Popolazione italiana per sesso e classi di età residente nel Comune di Castello di Serravalle al 31/12/2012</t>
  </si>
  <si>
    <t>Popolazione straniera per sesso e classi di età residente nel Comune di Castello di Serravalle al 31/12/2012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</si>
  <si>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</si>
  <si>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</si>
  <si>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</si>
  <si>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</si>
  <si>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</si>
  <si>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</si>
  <si>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</si>
  <si>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</si>
  <si>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</si>
  <si>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</si>
  <si>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</si>
  <si>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</si>
  <si>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POPOLAZIONE TOTALE RESIDENTE AL 31/12/2012</t>
  </si>
  <si>
    <t>POPOLAZIONE ITALIANA RESIDENTE AL 31/12/2012</t>
  </si>
  <si>
    <t>POPOLAZIONE STRANIERA RESIDENTE AL 31/12/2012</t>
  </si>
  <si>
    <t>PERCENTUALE POPOLAZIONE STRANIERA RESIDENTE AL 31/12/2012</t>
  </si>
  <si>
    <t>N. Componenti</t>
  </si>
  <si>
    <t>Famiglie</t>
  </si>
  <si>
    <t>Famiglie residenti nel Comune di Castello di Serravalle per numero di componenti      Anno 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</si>
</sst>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175" fontId="9" fillId="0" borderId="1" xfId="16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77" fontId="9" fillId="0" borderId="1" xfId="15" applyNumberFormat="1" applyFont="1" applyBorder="1" applyAlignment="1">
      <alignment horizontal="center"/>
    </xf>
    <xf numFmtId="9" fontId="9" fillId="0" borderId="1" xfId="17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" fontId="9" fillId="0" borderId="1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9" fillId="0" borderId="1" xfId="16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994320"/>
        <c:axId val="6404561"/>
      </c:bar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641050"/>
        <c:axId val="49007403"/>
      </c:bar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413444"/>
        <c:axId val="10176677"/>
      </c:barChart>
      <c:catAx>
        <c:axId val="38413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078710"/>
        <c:axId val="37490663"/>
      </c:barChart>
      <c:cat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71648"/>
        <c:axId val="16844833"/>
      </c:bar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385770"/>
        <c:axId val="22254203"/>
      </c:barChart>
      <c:cat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6070100"/>
        <c:axId val="57759989"/>
      </c:bar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 val="autoZero"/>
        <c:auto val="1"/>
        <c:lblOffset val="100"/>
        <c:noMultiLvlLbl val="0"/>
      </c:catAx>
      <c:valAx>
        <c:axId val="577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077854"/>
        <c:axId val="48047503"/>
      </c:barChart>
      <c:cat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 val="autoZero"/>
        <c:auto val="1"/>
        <c:lblOffset val="100"/>
        <c:noMultiLvlLbl val="0"/>
      </c:catAx>
      <c:valAx>
        <c:axId val="4804750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10</xdr:col>
      <xdr:colOff>47625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29025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17</xdr:row>
      <xdr:rowOff>0</xdr:rowOff>
    </xdr:from>
    <xdr:to>
      <xdr:col>23</xdr:col>
      <xdr:colOff>361950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7019925" y="3629025"/>
        <a:ext cx="784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104775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0" y="3629025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17</xdr:row>
      <xdr:rowOff>0</xdr:rowOff>
    </xdr:from>
    <xdr:to>
      <xdr:col>23</xdr:col>
      <xdr:colOff>428625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7153275" y="3629025"/>
        <a:ext cx="7781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17</xdr:row>
      <xdr:rowOff>0</xdr:rowOff>
    </xdr:from>
    <xdr:to>
      <xdr:col>23</xdr:col>
      <xdr:colOff>409575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7153275" y="3629025"/>
        <a:ext cx="7762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17</xdr:row>
      <xdr:rowOff>0</xdr:rowOff>
    </xdr:from>
    <xdr:to>
      <xdr:col>10</xdr:col>
      <xdr:colOff>133350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19050" y="3629025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47625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0" y="3629025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17</xdr:row>
      <xdr:rowOff>0</xdr:rowOff>
    </xdr:from>
    <xdr:to>
      <xdr:col>23</xdr:col>
      <xdr:colOff>361950</xdr:colOff>
      <xdr:row>17</xdr:row>
      <xdr:rowOff>0</xdr:rowOff>
    </xdr:to>
    <xdr:graphicFrame>
      <xdr:nvGraphicFramePr>
        <xdr:cNvPr id="8" name="Chart 8"/>
        <xdr:cNvGraphicFramePr/>
      </xdr:nvGraphicFramePr>
      <xdr:xfrm>
        <a:off x="7019925" y="3629025"/>
        <a:ext cx="7848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104775</xdr:colOff>
      <xdr:row>17</xdr:row>
      <xdr:rowOff>0</xdr:rowOff>
    </xdr:to>
    <xdr:graphicFrame>
      <xdr:nvGraphicFramePr>
        <xdr:cNvPr id="9" name="Chart 9"/>
        <xdr:cNvGraphicFramePr/>
      </xdr:nvGraphicFramePr>
      <xdr:xfrm>
        <a:off x="0" y="3629025"/>
        <a:ext cx="6448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161925</xdr:colOff>
      <xdr:row>17</xdr:row>
      <xdr:rowOff>0</xdr:rowOff>
    </xdr:from>
    <xdr:to>
      <xdr:col>23</xdr:col>
      <xdr:colOff>428625</xdr:colOff>
      <xdr:row>17</xdr:row>
      <xdr:rowOff>0</xdr:rowOff>
    </xdr:to>
    <xdr:graphicFrame>
      <xdr:nvGraphicFramePr>
        <xdr:cNvPr id="10" name="Chart 10"/>
        <xdr:cNvGraphicFramePr/>
      </xdr:nvGraphicFramePr>
      <xdr:xfrm>
        <a:off x="7153275" y="3629025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17</xdr:row>
      <xdr:rowOff>0</xdr:rowOff>
    </xdr:from>
    <xdr:to>
      <xdr:col>23</xdr:col>
      <xdr:colOff>409575</xdr:colOff>
      <xdr:row>17</xdr:row>
      <xdr:rowOff>0</xdr:rowOff>
    </xdr:to>
    <xdr:graphicFrame>
      <xdr:nvGraphicFramePr>
        <xdr:cNvPr id="11" name="Chart 11"/>
        <xdr:cNvGraphicFramePr/>
      </xdr:nvGraphicFramePr>
      <xdr:xfrm>
        <a:off x="7153275" y="3629025"/>
        <a:ext cx="7762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17</xdr:row>
      <xdr:rowOff>0</xdr:rowOff>
    </xdr:from>
    <xdr:to>
      <xdr:col>10</xdr:col>
      <xdr:colOff>133350</xdr:colOff>
      <xdr:row>17</xdr:row>
      <xdr:rowOff>0</xdr:rowOff>
    </xdr:to>
    <xdr:graphicFrame>
      <xdr:nvGraphicFramePr>
        <xdr:cNvPr id="12" name="Chart 12"/>
        <xdr:cNvGraphicFramePr/>
      </xdr:nvGraphicFramePr>
      <xdr:xfrm>
        <a:off x="19050" y="3629025"/>
        <a:ext cx="6457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G14" sqref="G1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29" t="s">
        <v>42</v>
      </c>
      <c r="C2" s="30"/>
      <c r="D2" s="30"/>
      <c r="E2" s="31"/>
      <c r="G2" s="29" t="s">
        <v>43</v>
      </c>
      <c r="H2" s="30"/>
      <c r="I2" s="30"/>
      <c r="J2" s="31"/>
      <c r="L2" s="29" t="s">
        <v>44</v>
      </c>
      <c r="M2" s="30"/>
      <c r="N2" s="30"/>
      <c r="O2" s="31"/>
    </row>
    <row r="3" spans="2:15" ht="15" customHeight="1">
      <c r="B3" s="2" t="s">
        <v>30</v>
      </c>
      <c r="C3" s="3" t="s">
        <v>31</v>
      </c>
      <c r="D3" s="3" t="s">
        <v>32</v>
      </c>
      <c r="E3" s="3" t="s">
        <v>33</v>
      </c>
      <c r="G3" s="4" t="s">
        <v>30</v>
      </c>
      <c r="H3" s="3" t="s">
        <v>31</v>
      </c>
      <c r="I3" s="3" t="s">
        <v>32</v>
      </c>
      <c r="J3" s="3" t="s">
        <v>33</v>
      </c>
      <c r="L3" s="4" t="s">
        <v>30</v>
      </c>
      <c r="M3" s="3" t="s">
        <v>31</v>
      </c>
      <c r="N3" s="3" t="s">
        <v>32</v>
      </c>
      <c r="O3" s="3" t="s">
        <v>33</v>
      </c>
    </row>
    <row r="4" spans="2:15" ht="15" customHeight="1">
      <c r="B4" s="5" t="s">
        <v>34</v>
      </c>
      <c r="C4" s="6">
        <v>3351</v>
      </c>
      <c r="D4" s="6">
        <v>3503</v>
      </c>
      <c r="E4" s="6">
        <f aca="true" t="shared" si="0" ref="E4:E10">SUM(C4:D4)</f>
        <v>6854</v>
      </c>
      <c r="G4" s="5" t="s">
        <v>34</v>
      </c>
      <c r="H4" s="6">
        <f aca="true" t="shared" si="1" ref="H4:J12">C4-M4</f>
        <v>2821</v>
      </c>
      <c r="I4" s="6">
        <f t="shared" si="1"/>
        <v>2993</v>
      </c>
      <c r="J4" s="6">
        <f t="shared" si="1"/>
        <v>5814</v>
      </c>
      <c r="L4" s="5" t="s">
        <v>34</v>
      </c>
      <c r="M4" s="6">
        <v>530</v>
      </c>
      <c r="N4" s="6">
        <v>510</v>
      </c>
      <c r="O4" s="6">
        <f>SUM(M4:N4)</f>
        <v>1040</v>
      </c>
    </row>
    <row r="5" spans="2:15" ht="15" customHeight="1">
      <c r="B5" s="5" t="s">
        <v>40</v>
      </c>
      <c r="C5" s="6">
        <v>17176</v>
      </c>
      <c r="D5" s="6">
        <v>19249</v>
      </c>
      <c r="E5" s="6">
        <f t="shared" si="0"/>
        <v>36425</v>
      </c>
      <c r="G5" s="5" t="s">
        <v>40</v>
      </c>
      <c r="H5" s="6">
        <f t="shared" si="1"/>
        <v>15337</v>
      </c>
      <c r="I5" s="6">
        <f t="shared" si="1"/>
        <v>16963</v>
      </c>
      <c r="J5" s="6">
        <f t="shared" si="1"/>
        <v>32300</v>
      </c>
      <c r="L5" s="5" t="s">
        <v>40</v>
      </c>
      <c r="M5" s="6">
        <v>1839</v>
      </c>
      <c r="N5" s="6">
        <v>2286</v>
      </c>
      <c r="O5" s="6">
        <f>SUM(M5:N5)</f>
        <v>4125</v>
      </c>
    </row>
    <row r="6" spans="2:15" ht="15" customHeight="1">
      <c r="B6" s="5" t="s">
        <v>35</v>
      </c>
      <c r="C6" s="6">
        <v>2497</v>
      </c>
      <c r="D6" s="6">
        <v>2407</v>
      </c>
      <c r="E6" s="6">
        <f t="shared" si="0"/>
        <v>4904</v>
      </c>
      <c r="G6" s="5" t="s">
        <v>35</v>
      </c>
      <c r="H6" s="6">
        <f t="shared" si="1"/>
        <v>2243</v>
      </c>
      <c r="I6" s="6">
        <f t="shared" si="1"/>
        <v>2154</v>
      </c>
      <c r="J6" s="6">
        <f t="shared" si="1"/>
        <v>4397</v>
      </c>
      <c r="L6" s="5" t="s">
        <v>35</v>
      </c>
      <c r="M6" s="6">
        <v>254</v>
      </c>
      <c r="N6" s="6">
        <v>253</v>
      </c>
      <c r="O6" s="6">
        <f aca="true" t="shared" si="2" ref="O6:O11">SUM(M6:N6)</f>
        <v>507</v>
      </c>
    </row>
    <row r="7" spans="2:15" ht="15" customHeight="1">
      <c r="B7" s="5" t="s">
        <v>36</v>
      </c>
      <c r="C7" s="6">
        <v>5043</v>
      </c>
      <c r="D7" s="6">
        <v>5185</v>
      </c>
      <c r="E7" s="6">
        <f t="shared" si="0"/>
        <v>10228</v>
      </c>
      <c r="G7" s="5" t="s">
        <v>36</v>
      </c>
      <c r="H7" s="6">
        <f t="shared" si="1"/>
        <v>4484</v>
      </c>
      <c r="I7" s="6">
        <f t="shared" si="1"/>
        <v>4609</v>
      </c>
      <c r="J7" s="6">
        <f t="shared" si="1"/>
        <v>9093</v>
      </c>
      <c r="L7" s="5" t="s">
        <v>36</v>
      </c>
      <c r="M7" s="6">
        <v>559</v>
      </c>
      <c r="N7" s="6">
        <v>576</v>
      </c>
      <c r="O7" s="6">
        <f t="shared" si="2"/>
        <v>1135</v>
      </c>
    </row>
    <row r="8" spans="2:15" ht="15" customHeight="1">
      <c r="B8" s="5" t="s">
        <v>37</v>
      </c>
      <c r="C8" s="6">
        <v>5392</v>
      </c>
      <c r="D8" s="6">
        <v>5569</v>
      </c>
      <c r="E8" s="6">
        <f t="shared" si="0"/>
        <v>10961</v>
      </c>
      <c r="G8" s="5" t="s">
        <v>37</v>
      </c>
      <c r="H8" s="6">
        <f t="shared" si="1"/>
        <v>5073</v>
      </c>
      <c r="I8" s="6">
        <f t="shared" si="1"/>
        <v>5150</v>
      </c>
      <c r="J8" s="6">
        <f t="shared" si="1"/>
        <v>10223</v>
      </c>
      <c r="L8" s="5" t="s">
        <v>37</v>
      </c>
      <c r="M8" s="6">
        <v>319</v>
      </c>
      <c r="N8" s="6">
        <v>419</v>
      </c>
      <c r="O8" s="6">
        <f t="shared" si="2"/>
        <v>738</v>
      </c>
    </row>
    <row r="9" spans="2:15" ht="15" customHeight="1">
      <c r="B9" s="5" t="s">
        <v>38</v>
      </c>
      <c r="C9" s="6">
        <v>2672</v>
      </c>
      <c r="D9" s="6">
        <v>2723</v>
      </c>
      <c r="E9" s="6">
        <f t="shared" si="0"/>
        <v>5395</v>
      </c>
      <c r="G9" s="5" t="s">
        <v>38</v>
      </c>
      <c r="H9" s="6">
        <f t="shared" si="1"/>
        <v>2413</v>
      </c>
      <c r="I9" s="6">
        <f t="shared" si="1"/>
        <v>2434</v>
      </c>
      <c r="J9" s="6">
        <f t="shared" si="1"/>
        <v>4847</v>
      </c>
      <c r="L9" s="5" t="s">
        <v>38</v>
      </c>
      <c r="M9" s="6">
        <v>259</v>
      </c>
      <c r="N9" s="6">
        <v>289</v>
      </c>
      <c r="O9" s="6">
        <f t="shared" si="2"/>
        <v>548</v>
      </c>
    </row>
    <row r="10" spans="2:15" ht="15" customHeight="1">
      <c r="B10" s="5" t="s">
        <v>39</v>
      </c>
      <c r="C10" s="6">
        <v>1356</v>
      </c>
      <c r="D10" s="6">
        <v>1366</v>
      </c>
      <c r="E10" s="6">
        <f t="shared" si="0"/>
        <v>2722</v>
      </c>
      <c r="G10" s="5" t="s">
        <v>39</v>
      </c>
      <c r="H10" s="6">
        <f t="shared" si="1"/>
        <v>1251</v>
      </c>
      <c r="I10" s="6">
        <f t="shared" si="1"/>
        <v>1220</v>
      </c>
      <c r="J10" s="6">
        <f t="shared" si="1"/>
        <v>2471</v>
      </c>
      <c r="L10" s="5" t="s">
        <v>39</v>
      </c>
      <c r="M10" s="6">
        <v>105</v>
      </c>
      <c r="N10" s="6">
        <v>146</v>
      </c>
      <c r="O10" s="6">
        <f t="shared" si="2"/>
        <v>251</v>
      </c>
    </row>
    <row r="11" spans="2:15" ht="15" customHeight="1">
      <c r="B11" s="5" t="s">
        <v>41</v>
      </c>
      <c r="C11" s="6">
        <v>9039</v>
      </c>
      <c r="D11" s="6">
        <v>9585</v>
      </c>
      <c r="E11" s="6">
        <v>18624</v>
      </c>
      <c r="G11" s="5" t="s">
        <v>41</v>
      </c>
      <c r="H11" s="6">
        <f t="shared" si="1"/>
        <v>8407</v>
      </c>
      <c r="I11" s="6">
        <f t="shared" si="1"/>
        <v>8811</v>
      </c>
      <c r="J11" s="6">
        <f t="shared" si="1"/>
        <v>17218</v>
      </c>
      <c r="L11" s="5" t="s">
        <v>41</v>
      </c>
      <c r="M11" s="6">
        <v>632</v>
      </c>
      <c r="N11" s="6">
        <v>774</v>
      </c>
      <c r="O11" s="6">
        <f t="shared" si="2"/>
        <v>1406</v>
      </c>
    </row>
    <row r="12" spans="2:15" ht="15" customHeight="1">
      <c r="B12" s="4" t="s">
        <v>33</v>
      </c>
      <c r="C12" s="7">
        <f>SUM(C4:C11)</f>
        <v>46526</v>
      </c>
      <c r="D12" s="7">
        <f>SUM(D4:D11)</f>
        <v>49587</v>
      </c>
      <c r="E12" s="7">
        <f>SUM(E4:E11)</f>
        <v>96113</v>
      </c>
      <c r="G12" s="4" t="s">
        <v>33</v>
      </c>
      <c r="H12" s="7">
        <f t="shared" si="1"/>
        <v>42029</v>
      </c>
      <c r="I12" s="7">
        <f t="shared" si="1"/>
        <v>44334</v>
      </c>
      <c r="J12" s="7">
        <f t="shared" si="1"/>
        <v>86363</v>
      </c>
      <c r="L12" s="4" t="s">
        <v>33</v>
      </c>
      <c r="M12" s="7">
        <f>SUM(M4:M11)</f>
        <v>4497</v>
      </c>
      <c r="N12" s="7">
        <f>SUM(N4:N11)</f>
        <v>5253</v>
      </c>
      <c r="O12" s="7">
        <f>SUM(O4:O11)</f>
        <v>9750</v>
      </c>
    </row>
    <row r="13" spans="2:15" ht="22.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2:5" ht="27" customHeight="1">
      <c r="B14" s="29" t="s">
        <v>45</v>
      </c>
      <c r="C14" s="30"/>
      <c r="D14" s="30"/>
      <c r="E14" s="31"/>
    </row>
    <row r="15" spans="2:5" ht="15" customHeight="1">
      <c r="B15" s="4" t="s">
        <v>30</v>
      </c>
      <c r="C15" s="3" t="s">
        <v>31</v>
      </c>
      <c r="D15" s="3" t="s">
        <v>32</v>
      </c>
      <c r="E15" s="3" t="s">
        <v>33</v>
      </c>
    </row>
    <row r="16" spans="2:5" ht="15" customHeight="1">
      <c r="B16" s="5" t="s">
        <v>34</v>
      </c>
      <c r="C16" s="8">
        <f aca="true" t="shared" si="3" ref="C16:C24">(M4/C4)</f>
        <v>0.15816174276335423</v>
      </c>
      <c r="D16" s="8">
        <f aca="true" t="shared" si="4" ref="D16:D24">N4/D4</f>
        <v>0.14558949471881244</v>
      </c>
      <c r="E16" s="8">
        <f aca="true" t="shared" si="5" ref="E16:E24">(O4/E4)</f>
        <v>0.1517362124306974</v>
      </c>
    </row>
    <row r="17" spans="2:5" ht="15" customHeight="1">
      <c r="B17" s="5" t="s">
        <v>40</v>
      </c>
      <c r="C17" s="8">
        <f t="shared" si="3"/>
        <v>0.10706800186306474</v>
      </c>
      <c r="D17" s="8">
        <f t="shared" si="4"/>
        <v>0.11875941607356226</v>
      </c>
      <c r="E17" s="8">
        <f t="shared" si="5"/>
        <v>0.11324639670555937</v>
      </c>
    </row>
    <row r="18" spans="2:5" ht="15" customHeight="1">
      <c r="B18" s="5" t="s">
        <v>35</v>
      </c>
      <c r="C18" s="8">
        <f t="shared" si="3"/>
        <v>0.10172206647977573</v>
      </c>
      <c r="D18" s="8">
        <f t="shared" si="4"/>
        <v>0.10511009555463233</v>
      </c>
      <c r="E18" s="8">
        <f t="shared" si="5"/>
        <v>0.10338499184339314</v>
      </c>
    </row>
    <row r="19" spans="2:5" ht="15" customHeight="1">
      <c r="B19" s="5" t="s">
        <v>36</v>
      </c>
      <c r="C19" s="8">
        <f t="shared" si="3"/>
        <v>0.1108467182232798</v>
      </c>
      <c r="D19" s="8">
        <f t="shared" si="4"/>
        <v>0.11108968177434908</v>
      </c>
      <c r="E19" s="8">
        <f t="shared" si="5"/>
        <v>0.11096988658584278</v>
      </c>
    </row>
    <row r="20" spans="2:5" ht="15" customHeight="1">
      <c r="B20" s="5" t="s">
        <v>37</v>
      </c>
      <c r="C20" s="8">
        <f t="shared" si="3"/>
        <v>0.05916172106824926</v>
      </c>
      <c r="D20" s="8">
        <f t="shared" si="4"/>
        <v>0.07523792422337942</v>
      </c>
      <c r="E20" s="8">
        <f t="shared" si="5"/>
        <v>0.06732962320956117</v>
      </c>
    </row>
    <row r="21" spans="2:5" ht="15" customHeight="1">
      <c r="B21" s="5" t="s">
        <v>38</v>
      </c>
      <c r="C21" s="8">
        <f t="shared" si="3"/>
        <v>0.09693113772455089</v>
      </c>
      <c r="D21" s="8">
        <f t="shared" si="4"/>
        <v>0.10613294160852002</v>
      </c>
      <c r="E21" s="8">
        <f t="shared" si="5"/>
        <v>0.10157553290083411</v>
      </c>
    </row>
    <row r="22" spans="2:5" ht="15" customHeight="1">
      <c r="B22" s="5" t="s">
        <v>39</v>
      </c>
      <c r="C22" s="8">
        <f t="shared" si="3"/>
        <v>0.07743362831858407</v>
      </c>
      <c r="D22" s="8">
        <f t="shared" si="4"/>
        <v>0.10688140556368961</v>
      </c>
      <c r="E22" s="8">
        <f t="shared" si="5"/>
        <v>0.09221160911094783</v>
      </c>
    </row>
    <row r="23" spans="2:5" ht="15" customHeight="1">
      <c r="B23" s="5" t="s">
        <v>41</v>
      </c>
      <c r="C23" s="8">
        <f t="shared" si="3"/>
        <v>0.06991923885385551</v>
      </c>
      <c r="D23" s="8">
        <f t="shared" si="4"/>
        <v>0.08075117370892018</v>
      </c>
      <c r="E23" s="8">
        <f t="shared" si="5"/>
        <v>0.07549398625429553</v>
      </c>
    </row>
    <row r="24" spans="2:5" ht="15" customHeight="1">
      <c r="B24" s="4" t="s">
        <v>33</v>
      </c>
      <c r="C24" s="9">
        <f t="shared" si="3"/>
        <v>0.09665563340927653</v>
      </c>
      <c r="D24" s="9">
        <f t="shared" si="4"/>
        <v>0.10593502329239518</v>
      </c>
      <c r="E24" s="9">
        <f t="shared" si="5"/>
        <v>0.1014430930259174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6">
    <mergeCell ref="B13:O13"/>
    <mergeCell ref="B14:E14"/>
    <mergeCell ref="B1:O1"/>
    <mergeCell ref="B2:E2"/>
    <mergeCell ref="G2:J2"/>
    <mergeCell ref="L2:O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R25"/>
  <sheetViews>
    <sheetView workbookViewId="0" topLeftCell="A1">
      <selection activeCell="T23" sqref="T23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ht="38.25" customHeight="1">
      <c r="B2" s="29" t="s">
        <v>27</v>
      </c>
      <c r="C2" s="30"/>
      <c r="D2" s="30"/>
      <c r="E2" s="30"/>
      <c r="F2" s="31"/>
      <c r="G2" s="10"/>
      <c r="H2" s="29" t="s">
        <v>28</v>
      </c>
      <c r="I2" s="30"/>
      <c r="J2" s="30"/>
      <c r="K2" s="30"/>
      <c r="L2" s="31"/>
      <c r="M2" s="10"/>
      <c r="N2" s="29" t="s">
        <v>29</v>
      </c>
      <c r="O2" s="30"/>
      <c r="P2" s="30"/>
      <c r="Q2" s="30"/>
      <c r="R2" s="31"/>
    </row>
    <row r="3" spans="2:18" ht="15" customHeight="1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3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5" customHeight="1">
      <c r="B4" s="12" t="s">
        <v>0</v>
      </c>
      <c r="C4" s="20">
        <v>109</v>
      </c>
      <c r="D4" s="20">
        <v>92</v>
      </c>
      <c r="E4" s="20">
        <f>SUM(C4:D4)</f>
        <v>201</v>
      </c>
      <c r="F4" s="8">
        <f>(E4/$E$24)</f>
        <v>0.04098694942903752</v>
      </c>
      <c r="H4" s="5" t="s">
        <v>0</v>
      </c>
      <c r="I4" s="13">
        <v>82</v>
      </c>
      <c r="J4" s="13">
        <v>69</v>
      </c>
      <c r="K4" s="13">
        <v>151</v>
      </c>
      <c r="L4" s="8">
        <f>(K4/$K$24)</f>
        <v>0.03434159654309757</v>
      </c>
      <c r="N4" s="5" t="s">
        <v>0</v>
      </c>
      <c r="O4" s="20">
        <v>27</v>
      </c>
      <c r="P4" s="20">
        <v>23</v>
      </c>
      <c r="Q4" s="20">
        <v>50</v>
      </c>
      <c r="R4" s="8">
        <f>(Q4/$K$24)</f>
        <v>0.01137138958380714</v>
      </c>
    </row>
    <row r="5" spans="2:18" ht="15" customHeight="1">
      <c r="B5" s="14" t="s">
        <v>1</v>
      </c>
      <c r="C5" s="20">
        <v>121</v>
      </c>
      <c r="D5" s="20">
        <v>123</v>
      </c>
      <c r="E5" s="20">
        <f aca="true" t="shared" si="0" ref="E5:E23">SUM(C5:D5)</f>
        <v>244</v>
      </c>
      <c r="F5" s="8">
        <f aca="true" t="shared" si="1" ref="F5:F24">(E5/$E$24)</f>
        <v>0.049755301794453505</v>
      </c>
      <c r="H5" s="5" t="s">
        <v>1</v>
      </c>
      <c r="I5" s="13">
        <v>107</v>
      </c>
      <c r="J5" s="13">
        <v>108</v>
      </c>
      <c r="K5" s="13">
        <v>215</v>
      </c>
      <c r="L5" s="8">
        <f aca="true" t="shared" si="2" ref="L5:L24">(K5/$K$24)</f>
        <v>0.04889697521037071</v>
      </c>
      <c r="N5" s="5" t="s">
        <v>1</v>
      </c>
      <c r="O5" s="20">
        <v>14</v>
      </c>
      <c r="P5" s="20">
        <v>15</v>
      </c>
      <c r="Q5" s="20">
        <v>29</v>
      </c>
      <c r="R5" s="8">
        <f aca="true" t="shared" si="3" ref="R5:R24">(Q5/$K$24)</f>
        <v>0.006595405958608142</v>
      </c>
    </row>
    <row r="6" spans="2:18" ht="15" customHeight="1">
      <c r="B6" s="14" t="s">
        <v>2</v>
      </c>
      <c r="C6" s="20">
        <v>115</v>
      </c>
      <c r="D6" s="20">
        <v>104</v>
      </c>
      <c r="E6" s="20">
        <f t="shared" si="0"/>
        <v>219</v>
      </c>
      <c r="F6" s="8">
        <f t="shared" si="1"/>
        <v>0.04465742251223491</v>
      </c>
      <c r="H6" s="5" t="s">
        <v>2</v>
      </c>
      <c r="I6" s="13">
        <v>103</v>
      </c>
      <c r="J6" s="13">
        <v>91</v>
      </c>
      <c r="K6" s="13">
        <v>194</v>
      </c>
      <c r="L6" s="8">
        <f t="shared" si="2"/>
        <v>0.04412099158517171</v>
      </c>
      <c r="N6" s="5" t="s">
        <v>2</v>
      </c>
      <c r="O6" s="20">
        <v>12</v>
      </c>
      <c r="P6" s="20">
        <v>13</v>
      </c>
      <c r="Q6" s="20">
        <v>25</v>
      </c>
      <c r="R6" s="8">
        <f t="shared" si="3"/>
        <v>0.00568569479190357</v>
      </c>
    </row>
    <row r="7" spans="2:18" ht="15" customHeight="1">
      <c r="B7" s="14" t="s">
        <v>3</v>
      </c>
      <c r="C7" s="20">
        <v>116</v>
      </c>
      <c r="D7" s="20">
        <v>115</v>
      </c>
      <c r="E7" s="20">
        <f t="shared" si="0"/>
        <v>231</v>
      </c>
      <c r="F7" s="8">
        <f t="shared" si="1"/>
        <v>0.047104404567699834</v>
      </c>
      <c r="H7" s="5" t="s">
        <v>3</v>
      </c>
      <c r="I7" s="13">
        <v>105</v>
      </c>
      <c r="J7" s="13">
        <v>106</v>
      </c>
      <c r="K7" s="13">
        <v>211</v>
      </c>
      <c r="L7" s="8">
        <f t="shared" si="2"/>
        <v>0.047987264043666135</v>
      </c>
      <c r="N7" s="5" t="s">
        <v>3</v>
      </c>
      <c r="O7" s="20">
        <v>11</v>
      </c>
      <c r="P7" s="20">
        <v>9</v>
      </c>
      <c r="Q7" s="20">
        <v>20</v>
      </c>
      <c r="R7" s="8">
        <f t="shared" si="3"/>
        <v>0.004548555833522857</v>
      </c>
    </row>
    <row r="8" spans="2:18" ht="15" customHeight="1">
      <c r="B8" s="14" t="s">
        <v>4</v>
      </c>
      <c r="C8" s="20">
        <v>93</v>
      </c>
      <c r="D8" s="20">
        <v>97</v>
      </c>
      <c r="E8" s="20">
        <f t="shared" si="0"/>
        <v>190</v>
      </c>
      <c r="F8" s="8">
        <f t="shared" si="1"/>
        <v>0.03874388254486134</v>
      </c>
      <c r="H8" s="5" t="s">
        <v>4</v>
      </c>
      <c r="I8" s="13">
        <v>86</v>
      </c>
      <c r="J8" s="13">
        <v>79</v>
      </c>
      <c r="K8" s="13">
        <v>165</v>
      </c>
      <c r="L8" s="8">
        <f t="shared" si="2"/>
        <v>0.037525585626563565</v>
      </c>
      <c r="N8" s="5" t="s">
        <v>4</v>
      </c>
      <c r="O8" s="20">
        <v>7</v>
      </c>
      <c r="P8" s="20">
        <v>18</v>
      </c>
      <c r="Q8" s="20">
        <v>25</v>
      </c>
      <c r="R8" s="8">
        <f t="shared" si="3"/>
        <v>0.00568569479190357</v>
      </c>
    </row>
    <row r="9" spans="2:18" ht="15" customHeight="1">
      <c r="B9" s="14" t="s">
        <v>5</v>
      </c>
      <c r="C9" s="20">
        <v>112</v>
      </c>
      <c r="D9" s="20">
        <v>108</v>
      </c>
      <c r="E9" s="20">
        <f t="shared" si="0"/>
        <v>220</v>
      </c>
      <c r="F9" s="8">
        <f t="shared" si="1"/>
        <v>0.044861337683523655</v>
      </c>
      <c r="H9" s="5" t="s">
        <v>5</v>
      </c>
      <c r="I9" s="13">
        <v>85</v>
      </c>
      <c r="J9" s="13">
        <v>80</v>
      </c>
      <c r="K9" s="13">
        <v>165</v>
      </c>
      <c r="L9" s="8">
        <f t="shared" si="2"/>
        <v>0.037525585626563565</v>
      </c>
      <c r="N9" s="5" t="s">
        <v>5</v>
      </c>
      <c r="O9" s="20">
        <v>27</v>
      </c>
      <c r="P9" s="20">
        <v>28</v>
      </c>
      <c r="Q9" s="20">
        <v>55</v>
      </c>
      <c r="R9" s="8">
        <f t="shared" si="3"/>
        <v>0.012508528542187855</v>
      </c>
    </row>
    <row r="10" spans="2:18" ht="15" customHeight="1">
      <c r="B10" s="14" t="s">
        <v>6</v>
      </c>
      <c r="C10" s="20">
        <v>144</v>
      </c>
      <c r="D10" s="20">
        <v>157</v>
      </c>
      <c r="E10" s="20">
        <f t="shared" si="0"/>
        <v>301</v>
      </c>
      <c r="F10" s="8">
        <f t="shared" si="1"/>
        <v>0.06137846655791191</v>
      </c>
      <c r="H10" s="5" t="s">
        <v>6</v>
      </c>
      <c r="I10" s="13">
        <v>115</v>
      </c>
      <c r="J10" s="13">
        <v>123</v>
      </c>
      <c r="K10" s="13">
        <v>238</v>
      </c>
      <c r="L10" s="8">
        <f t="shared" si="2"/>
        <v>0.05412781441892199</v>
      </c>
      <c r="N10" s="5" t="s">
        <v>6</v>
      </c>
      <c r="O10" s="20">
        <v>29</v>
      </c>
      <c r="P10" s="20">
        <v>34</v>
      </c>
      <c r="Q10" s="20">
        <v>63</v>
      </c>
      <c r="R10" s="8">
        <f t="shared" si="3"/>
        <v>0.014327950875596998</v>
      </c>
    </row>
    <row r="11" spans="2:18" ht="15" customHeight="1">
      <c r="B11" s="14" t="s">
        <v>7</v>
      </c>
      <c r="C11" s="20">
        <v>246</v>
      </c>
      <c r="D11" s="20">
        <v>172</v>
      </c>
      <c r="E11" s="20">
        <f t="shared" si="0"/>
        <v>418</v>
      </c>
      <c r="F11" s="8">
        <f t="shared" si="1"/>
        <v>0.08523654159869494</v>
      </c>
      <c r="H11" s="5" t="s">
        <v>7</v>
      </c>
      <c r="I11" s="13">
        <v>197</v>
      </c>
      <c r="J11" s="13">
        <v>149</v>
      </c>
      <c r="K11" s="13">
        <v>346</v>
      </c>
      <c r="L11" s="8">
        <f t="shared" si="2"/>
        <v>0.07869001591994541</v>
      </c>
      <c r="N11" s="5" t="s">
        <v>7</v>
      </c>
      <c r="O11" s="20">
        <v>49</v>
      </c>
      <c r="P11" s="20">
        <v>23</v>
      </c>
      <c r="Q11" s="20">
        <v>72</v>
      </c>
      <c r="R11" s="8">
        <f t="shared" si="3"/>
        <v>0.016374801000682282</v>
      </c>
    </row>
    <row r="12" spans="2:18" ht="15" customHeight="1">
      <c r="B12" s="14" t="s">
        <v>8</v>
      </c>
      <c r="C12" s="20">
        <v>253</v>
      </c>
      <c r="D12" s="20">
        <v>245</v>
      </c>
      <c r="E12" s="20">
        <f t="shared" si="0"/>
        <v>498</v>
      </c>
      <c r="F12" s="8">
        <f t="shared" si="1"/>
        <v>0.10154975530179446</v>
      </c>
      <c r="H12" s="5" t="s">
        <v>8</v>
      </c>
      <c r="I12" s="13">
        <v>220</v>
      </c>
      <c r="J12" s="13">
        <v>220</v>
      </c>
      <c r="K12" s="13">
        <v>440</v>
      </c>
      <c r="L12" s="8">
        <f t="shared" si="2"/>
        <v>0.10006822833750284</v>
      </c>
      <c r="N12" s="5" t="s">
        <v>8</v>
      </c>
      <c r="O12" s="20">
        <v>33</v>
      </c>
      <c r="P12" s="20">
        <v>25</v>
      </c>
      <c r="Q12" s="20">
        <v>58</v>
      </c>
      <c r="R12" s="8">
        <f t="shared" si="3"/>
        <v>0.013190811917216284</v>
      </c>
    </row>
    <row r="13" spans="2:18" ht="15" customHeight="1">
      <c r="B13" s="14" t="s">
        <v>9</v>
      </c>
      <c r="C13" s="20">
        <v>230</v>
      </c>
      <c r="D13" s="20">
        <v>217</v>
      </c>
      <c r="E13" s="20">
        <f t="shared" si="0"/>
        <v>447</v>
      </c>
      <c r="F13" s="8">
        <f t="shared" si="1"/>
        <v>0.09115008156606852</v>
      </c>
      <c r="H13" s="5" t="s">
        <v>9</v>
      </c>
      <c r="I13" s="13">
        <v>209</v>
      </c>
      <c r="J13" s="13">
        <v>199</v>
      </c>
      <c r="K13" s="13">
        <v>408</v>
      </c>
      <c r="L13" s="8">
        <f t="shared" si="2"/>
        <v>0.09279053900386627</v>
      </c>
      <c r="N13" s="5" t="s">
        <v>9</v>
      </c>
      <c r="O13" s="20">
        <v>21</v>
      </c>
      <c r="P13" s="20">
        <v>18</v>
      </c>
      <c r="Q13" s="20">
        <v>39</v>
      </c>
      <c r="R13" s="8">
        <f t="shared" si="3"/>
        <v>0.00886968387536957</v>
      </c>
    </row>
    <row r="14" spans="2:18" ht="15" customHeight="1">
      <c r="B14" s="14" t="s">
        <v>10</v>
      </c>
      <c r="C14" s="20">
        <v>223</v>
      </c>
      <c r="D14" s="20">
        <v>218</v>
      </c>
      <c r="E14" s="20">
        <f t="shared" si="0"/>
        <v>441</v>
      </c>
      <c r="F14" s="8">
        <f t="shared" si="1"/>
        <v>0.08992659053833606</v>
      </c>
      <c r="H14" s="5" t="s">
        <v>10</v>
      </c>
      <c r="I14" s="13">
        <v>208</v>
      </c>
      <c r="J14" s="13">
        <v>199</v>
      </c>
      <c r="K14" s="13">
        <v>407</v>
      </c>
      <c r="L14" s="8">
        <f t="shared" si="2"/>
        <v>0.09256311121219013</v>
      </c>
      <c r="N14" s="5" t="s">
        <v>10</v>
      </c>
      <c r="O14" s="20">
        <v>15</v>
      </c>
      <c r="P14" s="20">
        <v>19</v>
      </c>
      <c r="Q14" s="20">
        <v>34</v>
      </c>
      <c r="R14" s="8">
        <f t="shared" si="3"/>
        <v>0.007732544916988856</v>
      </c>
    </row>
    <row r="15" spans="2:18" ht="15" customHeight="1">
      <c r="B15" s="14" t="s">
        <v>11</v>
      </c>
      <c r="C15" s="20">
        <v>166</v>
      </c>
      <c r="D15" s="20">
        <v>169</v>
      </c>
      <c r="E15" s="20">
        <f t="shared" si="0"/>
        <v>335</v>
      </c>
      <c r="F15" s="8">
        <f t="shared" si="1"/>
        <v>0.0683115823817292</v>
      </c>
      <c r="H15" s="5" t="s">
        <v>11</v>
      </c>
      <c r="I15" s="13">
        <v>162</v>
      </c>
      <c r="J15" s="13">
        <v>153</v>
      </c>
      <c r="K15" s="13">
        <v>315</v>
      </c>
      <c r="L15" s="8">
        <f t="shared" si="2"/>
        <v>0.07163975437798499</v>
      </c>
      <c r="N15" s="5" t="s">
        <v>11</v>
      </c>
      <c r="O15" s="20">
        <v>4</v>
      </c>
      <c r="P15" s="20">
        <v>16</v>
      </c>
      <c r="Q15" s="20">
        <v>20</v>
      </c>
      <c r="R15" s="8">
        <f t="shared" si="3"/>
        <v>0.004548555833522857</v>
      </c>
    </row>
    <row r="16" spans="2:18" ht="15" customHeight="1">
      <c r="B16" s="14" t="s">
        <v>12</v>
      </c>
      <c r="C16" s="20">
        <v>147</v>
      </c>
      <c r="D16" s="20">
        <v>115</v>
      </c>
      <c r="E16" s="20">
        <f t="shared" si="0"/>
        <v>262</v>
      </c>
      <c r="F16" s="8">
        <f t="shared" si="1"/>
        <v>0.0534257748776509</v>
      </c>
      <c r="H16" s="5" t="s">
        <v>12</v>
      </c>
      <c r="I16" s="13">
        <v>145</v>
      </c>
      <c r="J16" s="13">
        <v>113</v>
      </c>
      <c r="K16" s="13">
        <v>258</v>
      </c>
      <c r="L16" s="8">
        <f t="shared" si="2"/>
        <v>0.05867637025244485</v>
      </c>
      <c r="N16" s="5" t="s">
        <v>12</v>
      </c>
      <c r="O16" s="20">
        <v>2</v>
      </c>
      <c r="P16" s="20">
        <v>2</v>
      </c>
      <c r="Q16" s="20">
        <v>4</v>
      </c>
      <c r="R16" s="8">
        <f t="shared" si="3"/>
        <v>0.0009097111667045713</v>
      </c>
    </row>
    <row r="17" spans="1:18" ht="15" customHeight="1">
      <c r="A17" s="24"/>
      <c r="B17" s="14" t="s">
        <v>13</v>
      </c>
      <c r="C17" s="20">
        <v>122</v>
      </c>
      <c r="D17" s="20">
        <v>131</v>
      </c>
      <c r="E17" s="20">
        <f t="shared" si="0"/>
        <v>253</v>
      </c>
      <c r="F17" s="8">
        <f t="shared" si="1"/>
        <v>0.051590538336052205</v>
      </c>
      <c r="H17" s="5" t="s">
        <v>13</v>
      </c>
      <c r="I17" s="13">
        <v>121</v>
      </c>
      <c r="J17" s="13">
        <v>128</v>
      </c>
      <c r="K17" s="13">
        <v>249</v>
      </c>
      <c r="L17" s="8">
        <f t="shared" si="2"/>
        <v>0.05662952012735956</v>
      </c>
      <c r="N17" s="5" t="s">
        <v>13</v>
      </c>
      <c r="O17" s="20">
        <v>1</v>
      </c>
      <c r="P17" s="20">
        <v>3</v>
      </c>
      <c r="Q17" s="20">
        <v>4</v>
      </c>
      <c r="R17" s="8">
        <f t="shared" si="3"/>
        <v>0.0009097111667045713</v>
      </c>
    </row>
    <row r="18" spans="1:18" ht="15" customHeight="1">
      <c r="A18" s="24"/>
      <c r="B18" s="14" t="s">
        <v>14</v>
      </c>
      <c r="C18" s="20">
        <v>103</v>
      </c>
      <c r="D18" s="20">
        <v>105</v>
      </c>
      <c r="E18" s="20">
        <f t="shared" si="0"/>
        <v>208</v>
      </c>
      <c r="F18" s="8">
        <f t="shared" si="1"/>
        <v>0.04241435562805873</v>
      </c>
      <c r="H18" s="5" t="s">
        <v>14</v>
      </c>
      <c r="I18" s="13">
        <v>103</v>
      </c>
      <c r="J18" s="13">
        <v>102</v>
      </c>
      <c r="K18" s="13">
        <v>205</v>
      </c>
      <c r="L18" s="8">
        <f t="shared" si="2"/>
        <v>0.04662269729360928</v>
      </c>
      <c r="N18" s="5" t="s">
        <v>14</v>
      </c>
      <c r="O18" s="20">
        <v>0</v>
      </c>
      <c r="P18" s="20">
        <v>3</v>
      </c>
      <c r="Q18" s="20">
        <v>3</v>
      </c>
      <c r="R18" s="8">
        <f t="shared" si="3"/>
        <v>0.0006822833750284285</v>
      </c>
    </row>
    <row r="19" spans="2:18" ht="15" customHeight="1">
      <c r="B19" s="14" t="s">
        <v>15</v>
      </c>
      <c r="C19" s="20">
        <v>90</v>
      </c>
      <c r="D19" s="20">
        <v>76</v>
      </c>
      <c r="E19" s="20">
        <f t="shared" si="0"/>
        <v>166</v>
      </c>
      <c r="F19" s="8">
        <f t="shared" si="1"/>
        <v>0.03384991843393149</v>
      </c>
      <c r="H19" s="5" t="s">
        <v>15</v>
      </c>
      <c r="I19" s="13">
        <v>89</v>
      </c>
      <c r="J19" s="13">
        <v>75</v>
      </c>
      <c r="K19" s="13">
        <v>164</v>
      </c>
      <c r="L19" s="8">
        <f t="shared" si="2"/>
        <v>0.03729815783488742</v>
      </c>
      <c r="N19" s="5" t="s">
        <v>15</v>
      </c>
      <c r="O19" s="20">
        <v>1</v>
      </c>
      <c r="P19" s="20">
        <v>1</v>
      </c>
      <c r="Q19" s="20">
        <v>2</v>
      </c>
      <c r="R19" s="8">
        <f t="shared" si="3"/>
        <v>0.00045485558335228563</v>
      </c>
    </row>
    <row r="20" spans="2:18" ht="15" customHeight="1">
      <c r="B20" s="14" t="s">
        <v>23</v>
      </c>
      <c r="C20" s="20">
        <v>48</v>
      </c>
      <c r="D20" s="20">
        <v>67</v>
      </c>
      <c r="E20" s="20">
        <f t="shared" si="0"/>
        <v>115</v>
      </c>
      <c r="F20" s="8">
        <f t="shared" si="1"/>
        <v>0.023450244698205547</v>
      </c>
      <c r="H20" s="5" t="s">
        <v>23</v>
      </c>
      <c r="I20" s="13">
        <v>47</v>
      </c>
      <c r="J20" s="13">
        <v>66</v>
      </c>
      <c r="K20" s="13">
        <v>113</v>
      </c>
      <c r="L20" s="8">
        <f t="shared" si="2"/>
        <v>0.02569934045940414</v>
      </c>
      <c r="N20" s="5" t="s">
        <v>23</v>
      </c>
      <c r="O20" s="20">
        <v>1</v>
      </c>
      <c r="P20" s="20">
        <v>1</v>
      </c>
      <c r="Q20" s="20">
        <v>2</v>
      </c>
      <c r="R20" s="8">
        <f t="shared" si="3"/>
        <v>0.00045485558335228563</v>
      </c>
    </row>
    <row r="21" spans="2:18" ht="15" customHeight="1">
      <c r="B21" s="14" t="s">
        <v>24</v>
      </c>
      <c r="C21" s="20">
        <v>37</v>
      </c>
      <c r="D21" s="20">
        <v>64</v>
      </c>
      <c r="E21" s="20">
        <f t="shared" si="0"/>
        <v>101</v>
      </c>
      <c r="F21" s="8">
        <f t="shared" si="1"/>
        <v>0.02059543230016313</v>
      </c>
      <c r="H21" s="5" t="s">
        <v>24</v>
      </c>
      <c r="I21" s="13">
        <v>37</v>
      </c>
      <c r="J21" s="13">
        <v>62</v>
      </c>
      <c r="K21" s="13">
        <v>99</v>
      </c>
      <c r="L21" s="8">
        <f t="shared" si="2"/>
        <v>0.02251535137593814</v>
      </c>
      <c r="N21" s="5" t="s">
        <v>24</v>
      </c>
      <c r="O21" s="20">
        <v>0</v>
      </c>
      <c r="P21" s="20">
        <v>2</v>
      </c>
      <c r="Q21" s="20">
        <v>2</v>
      </c>
      <c r="R21" s="8">
        <f t="shared" si="3"/>
        <v>0.00045485558335228563</v>
      </c>
    </row>
    <row r="22" spans="2:18" ht="15" customHeight="1">
      <c r="B22" s="14" t="s">
        <v>25</v>
      </c>
      <c r="C22" s="20">
        <v>18</v>
      </c>
      <c r="D22" s="20">
        <v>30</v>
      </c>
      <c r="E22" s="20">
        <f t="shared" si="0"/>
        <v>48</v>
      </c>
      <c r="F22" s="8">
        <f t="shared" si="1"/>
        <v>0.009787928221859706</v>
      </c>
      <c r="H22" s="5" t="s">
        <v>25</v>
      </c>
      <c r="I22" s="13">
        <v>18</v>
      </c>
      <c r="J22" s="13">
        <v>30</v>
      </c>
      <c r="K22" s="13">
        <v>48</v>
      </c>
      <c r="L22" s="8">
        <f t="shared" si="2"/>
        <v>0.010916534000454855</v>
      </c>
      <c r="N22" s="5" t="s">
        <v>25</v>
      </c>
      <c r="O22" s="20">
        <v>0</v>
      </c>
      <c r="P22" s="20">
        <v>0</v>
      </c>
      <c r="Q22" s="20">
        <v>0</v>
      </c>
      <c r="R22" s="8">
        <f t="shared" si="3"/>
        <v>0</v>
      </c>
    </row>
    <row r="23" spans="2:18" ht="15" customHeight="1">
      <c r="B23" s="14" t="s">
        <v>26</v>
      </c>
      <c r="C23" s="21">
        <v>4</v>
      </c>
      <c r="D23" s="22">
        <v>2</v>
      </c>
      <c r="E23" s="20">
        <f t="shared" si="0"/>
        <v>6</v>
      </c>
      <c r="F23" s="8">
        <f t="shared" si="1"/>
        <v>0.0012234910277324632</v>
      </c>
      <c r="H23" s="14" t="s">
        <v>26</v>
      </c>
      <c r="I23" s="13">
        <v>4</v>
      </c>
      <c r="J23" s="13">
        <v>2</v>
      </c>
      <c r="K23" s="13">
        <v>6</v>
      </c>
      <c r="L23" s="8">
        <f t="shared" si="2"/>
        <v>0.001364566750056857</v>
      </c>
      <c r="N23" s="14" t="s">
        <v>26</v>
      </c>
      <c r="O23" s="20">
        <v>0</v>
      </c>
      <c r="P23" s="20">
        <v>0</v>
      </c>
      <c r="Q23" s="20">
        <v>0</v>
      </c>
      <c r="R23" s="8">
        <f t="shared" si="3"/>
        <v>0</v>
      </c>
    </row>
    <row r="24" spans="2:18" ht="15" customHeight="1">
      <c r="B24" s="15" t="s">
        <v>18</v>
      </c>
      <c r="C24" s="16">
        <f>SUM(C4:C23)</f>
        <v>2497</v>
      </c>
      <c r="D24" s="16">
        <f>SUM(D4:D23)</f>
        <v>2407</v>
      </c>
      <c r="E24" s="16">
        <f>SUM(E4:E23)</f>
        <v>4904</v>
      </c>
      <c r="F24" s="19">
        <f t="shared" si="1"/>
        <v>1</v>
      </c>
      <c r="H24" s="4" t="s">
        <v>17</v>
      </c>
      <c r="I24" s="18">
        <v>2243</v>
      </c>
      <c r="J24" s="18">
        <v>2154</v>
      </c>
      <c r="K24" s="18">
        <v>4397</v>
      </c>
      <c r="L24" s="19">
        <f t="shared" si="2"/>
        <v>1</v>
      </c>
      <c r="N24" s="4" t="s">
        <v>17</v>
      </c>
      <c r="O24" s="23">
        <v>254</v>
      </c>
      <c r="P24" s="23">
        <v>253</v>
      </c>
      <c r="Q24" s="17">
        <v>507</v>
      </c>
      <c r="R24" s="19">
        <f t="shared" si="3"/>
        <v>0.11530589037980442</v>
      </c>
    </row>
    <row r="25" spans="1:18" ht="22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</sheetData>
  <mergeCells count="5">
    <mergeCell ref="A1:R1"/>
    <mergeCell ref="A25:R25"/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G1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7" ht="22.5" customHeight="1">
      <c r="A1" s="28"/>
      <c r="B1" s="28"/>
      <c r="C1" s="28"/>
      <c r="D1" s="28"/>
      <c r="E1" s="28"/>
      <c r="F1" s="28"/>
      <c r="G1" s="28"/>
    </row>
    <row r="2" spans="2:4" ht="40.5" customHeight="1">
      <c r="B2" s="29" t="s">
        <v>48</v>
      </c>
      <c r="C2" s="30"/>
      <c r="D2" s="31"/>
    </row>
    <row r="3" spans="2:4" ht="12.75">
      <c r="B3" s="26" t="s">
        <v>46</v>
      </c>
      <c r="C3" s="11" t="s">
        <v>47</v>
      </c>
      <c r="D3" s="11" t="s">
        <v>21</v>
      </c>
    </row>
    <row r="4" spans="2:4" ht="12.75">
      <c r="B4" s="13">
        <v>1</v>
      </c>
      <c r="C4" s="27">
        <v>712</v>
      </c>
      <c r="D4" s="8">
        <f>(C4/$C$10)</f>
        <v>0.3311627906976744</v>
      </c>
    </row>
    <row r="5" spans="2:4" ht="12.75">
      <c r="B5" s="13">
        <v>2</v>
      </c>
      <c r="C5" s="27">
        <v>625</v>
      </c>
      <c r="D5" s="8">
        <f aca="true" t="shared" si="0" ref="D5:D10">(C5/$C$10)</f>
        <v>0.29069767441860467</v>
      </c>
    </row>
    <row r="6" spans="2:4" ht="12.75">
      <c r="B6" s="13">
        <v>3</v>
      </c>
      <c r="C6" s="27">
        <v>451</v>
      </c>
      <c r="D6" s="8">
        <f t="shared" si="0"/>
        <v>0.20976744186046511</v>
      </c>
    </row>
    <row r="7" spans="2:4" ht="12.75">
      <c r="B7" s="13">
        <v>4</v>
      </c>
      <c r="C7" s="27">
        <v>265</v>
      </c>
      <c r="D7" s="8">
        <f t="shared" si="0"/>
        <v>0.12325581395348838</v>
      </c>
    </row>
    <row r="8" spans="2:4" ht="12.75">
      <c r="B8" s="13">
        <v>5</v>
      </c>
      <c r="C8" s="27">
        <v>72</v>
      </c>
      <c r="D8" s="8">
        <f t="shared" si="0"/>
        <v>0.03348837209302326</v>
      </c>
    </row>
    <row r="9" spans="2:4" ht="12.75">
      <c r="B9" s="13" t="s">
        <v>22</v>
      </c>
      <c r="C9" s="27">
        <v>25</v>
      </c>
      <c r="D9" s="8">
        <f t="shared" si="0"/>
        <v>0.011627906976744186</v>
      </c>
    </row>
    <row r="10" spans="2:4" ht="12.75">
      <c r="B10" s="25" t="s">
        <v>18</v>
      </c>
      <c r="C10" s="16">
        <f>SUM(C4:C9)</f>
        <v>2150</v>
      </c>
      <c r="D10" s="19">
        <f t="shared" si="0"/>
        <v>1</v>
      </c>
    </row>
  </sheetData>
  <mergeCells count="2">
    <mergeCell ref="A1:G1"/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2013-06-04T21:13:55Z</cp:lastPrinted>
  <dcterms:created xsi:type="dcterms:W3CDTF">2009-03-18T09:15:11Z</dcterms:created>
  <dcterms:modified xsi:type="dcterms:W3CDTF">2013-06-04T21:49:07Z</dcterms:modified>
  <cp:category/>
  <cp:version/>
  <cp:contentType/>
  <cp:contentStatus/>
</cp:coreProperties>
</file>