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45" windowHeight="7815" activeTab="2"/>
  </bookViews>
  <sheets>
    <sheet name="flash dati distretto" sheetId="1" r:id="rId1"/>
    <sheet name="dati GGG" sheetId="2" r:id="rId2"/>
    <sheet name="dati famigli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<sst xmlns="http://schemas.openxmlformats.org/spreadsheetml/2006/main" count="131" uniqueCount="45">
  <si>
    <t>COMUNE</t>
  </si>
  <si>
    <t>MASCHI</t>
  </si>
  <si>
    <t>FEMMINE</t>
  </si>
  <si>
    <t>TOTALE</t>
  </si>
  <si>
    <t>MONTE SAN PIETRO</t>
  </si>
  <si>
    <t>CASALECCHIO DI RENO</t>
  </si>
  <si>
    <t>ZOLA PREDOSA</t>
  </si>
  <si>
    <t>POPOLAZIONE STRANIERA RESIDENTE AL 31/12/2013</t>
  </si>
  <si>
    <t>Classi di età</t>
  </si>
  <si>
    <t>Maschi</t>
  </si>
  <si>
    <t>Femmine</t>
  </si>
  <si>
    <t>Totale</t>
  </si>
  <si>
    <t>%</t>
  </si>
  <si>
    <t>0-4</t>
  </si>
  <si>
    <t>5-9</t>
  </si>
  <si>
    <t>10-14</t>
  </si>
  <si>
    <t>15-19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</si>
  <si>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</si>
  <si>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</si>
  <si>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</si>
  <si>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</si>
  <si>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</si>
  <si>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</si>
  <si>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</si>
  <si>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</si>
  <si>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</si>
  <si>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</si>
  <si>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80-84</t>
  </si>
  <si>
    <t>85-89</t>
  </si>
  <si>
    <t>90-94</t>
  </si>
  <si>
    <t>95 e oltre</t>
  </si>
  <si>
    <t>Famiglie residenti nel Comune di Sasso Marconi per numero di componenti                         Anno 2013</t>
  </si>
  <si>
    <t>N. Componenti</t>
  </si>
  <si>
    <t>Famiglie</t>
  </si>
  <si>
    <t>6 e più</t>
  </si>
  <si>
    <t>SASSO MARCONI</t>
  </si>
  <si>
    <t>POPOLAZIONE TOTALE RESIDENTE AL 31/12/2014</t>
  </si>
  <si>
    <t>POPOLAZIONE ITALIANA RESIDENTE AL 31/12/2014</t>
  </si>
  <si>
    <t>VALSAMOGGIA</t>
  </si>
  <si>
    <t>PERCENTUALE POPOLAZIONE STRANIERA RESIDENTE AL 31/12/2014</t>
  </si>
  <si>
    <t>Popolazione per sesso e classi di età residente nel Comune di Sasso Marconi al 31/12/2014</t>
  </si>
  <si>
    <t>Popolazione italiana per sesso e classi di età residente nel Comune di Sasso Marconi al 31/12/2014</t>
  </si>
  <si>
    <t>Popolazione straniera per sesso e classi di età residente nel Comune di Sasso Marconi al 31/12/2014</t>
  </si>
  <si>
    <t>20-25</t>
  </si>
  <si>
    <t>75-75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</si>
</sst>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#,##0.0"/>
    <numFmt numFmtId="174" formatCode="0.0%"/>
    <numFmt numFmtId="175" formatCode="#,##0_ ;\-#,##0\ "/>
    <numFmt numFmtId="176" formatCode="0.0"/>
    <numFmt numFmtId="177" formatCode="_-* #,##0_-;\-* #,##0_-;_-* &quot;-&quot;??_-;_-@_-"/>
    <numFmt numFmtId="178" formatCode="_-* #,##0.0_-;\-* #,##0.0_-;_-* &quot;-&quot;??_-;_-@_-"/>
  </numFmts>
  <fonts count="32">
    <font>
      <sz val="10"/>
      <name val="Arial"/>
      <family val="0"/>
    </font>
    <font>
      <b/>
      <sz val="2"/>
      <color indexed="9"/>
      <name val="Arial"/>
      <family val="2"/>
    </font>
    <font>
      <b/>
      <sz val="1.5"/>
      <name val="Arial"/>
      <family val="2"/>
    </font>
    <font>
      <sz val="2.5"/>
      <name val="Arial"/>
      <family val="0"/>
    </font>
    <font>
      <b/>
      <sz val="1.75"/>
      <name val="Arial"/>
      <family val="2"/>
    </font>
    <font>
      <b/>
      <sz val="1"/>
      <name val="Arial"/>
      <family val="2"/>
    </font>
    <font>
      <b/>
      <sz val="1.75"/>
      <color indexed="9"/>
      <name val="Arial"/>
      <family val="2"/>
    </font>
    <font>
      <b/>
      <sz val="2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Helvetica"/>
      <family val="2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sz val="12"/>
      <name val="Helvetic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Alignment="1">
      <alignment/>
    </xf>
    <xf numFmtId="3" fontId="8" fillId="0" borderId="10" xfId="43" applyNumberFormat="1" applyFont="1" applyBorder="1" applyAlignment="1">
      <alignment horizontal="center"/>
    </xf>
    <xf numFmtId="3" fontId="9" fillId="0" borderId="10" xfId="43" applyNumberFormat="1" applyFont="1" applyBorder="1" applyAlignment="1">
      <alignment horizontal="center"/>
    </xf>
    <xf numFmtId="174" fontId="8" fillId="0" borderId="10" xfId="49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9" fontId="9" fillId="0" borderId="10" xfId="49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41" fontId="9" fillId="0" borderId="10" xfId="44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14" borderId="12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41" fontId="9" fillId="0" borderId="10" xfId="44" applyFont="1" applyBorder="1" applyAlignment="1">
      <alignment horizontal="left"/>
    </xf>
    <xf numFmtId="0" fontId="29" fillId="0" borderId="10" xfId="46" applyFont="1" applyBorder="1" applyAlignment="1">
      <alignment horizontal="center"/>
      <protection/>
    </xf>
    <xf numFmtId="0" fontId="30" fillId="0" borderId="10" xfId="46" applyFont="1" applyBorder="1" applyAlignment="1">
      <alignment horizontal="center"/>
      <protection/>
    </xf>
    <xf numFmtId="0" fontId="29" fillId="0" borderId="10" xfId="46" applyFont="1" applyFill="1" applyBorder="1" applyAlignment="1">
      <alignment horizontal="center"/>
      <protection/>
    </xf>
    <xf numFmtId="174" fontId="8" fillId="0" borderId="10" xfId="0" applyNumberFormat="1" applyFont="1" applyBorder="1" applyAlignment="1">
      <alignment horizontal="center"/>
    </xf>
    <xf numFmtId="174" fontId="9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24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3" fontId="8" fillId="0" borderId="15" xfId="43" applyNumberFormat="1" applyFont="1" applyFill="1" applyBorder="1" applyAlignment="1" applyProtection="1">
      <alignment horizontal="center"/>
      <protection/>
    </xf>
    <xf numFmtId="3" fontId="9" fillId="0" borderId="15" xfId="43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3" fontId="9" fillId="0" borderId="0" xfId="43" applyNumberFormat="1" applyFont="1" applyFill="1" applyBorder="1" applyAlignment="1" applyProtection="1">
      <alignment horizontal="center"/>
      <protection/>
    </xf>
    <xf numFmtId="174" fontId="8" fillId="0" borderId="15" xfId="49" applyNumberFormat="1" applyFont="1" applyFill="1" applyBorder="1" applyAlignment="1" applyProtection="1">
      <alignment horizontal="center"/>
      <protection/>
    </xf>
    <xf numFmtId="174" fontId="9" fillId="0" borderId="15" xfId="49" applyNumberFormat="1" applyFont="1" applyFill="1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31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dati GGG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150622"/>
        <c:axId val="37355599"/>
      </c:barChart>
      <c:catAx>
        <c:axId val="415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7355599"/>
        <c:crosses val="autoZero"/>
        <c:auto val="1"/>
        <c:lblOffset val="100"/>
        <c:noMultiLvlLbl val="0"/>
      </c:catAx>
      <c:valAx>
        <c:axId val="37355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1506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3830168"/>
        <c:axId val="13144921"/>
      </c:barChart>
      <c:catAx>
        <c:axId val="2383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3144921"/>
        <c:crosses val="autoZero"/>
        <c:auto val="1"/>
        <c:lblOffset val="100"/>
        <c:noMultiLvlLbl val="0"/>
      </c:catAx>
      <c:valAx>
        <c:axId val="13144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3830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1195426"/>
        <c:axId val="58105651"/>
      </c:barChart>
      <c:catAx>
        <c:axId val="5119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8105651"/>
        <c:crosses val="autoZero"/>
        <c:auto val="1"/>
        <c:lblOffset val="100"/>
        <c:noMultiLvlLbl val="0"/>
      </c:catAx>
      <c:valAx>
        <c:axId val="58105651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1195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3188812"/>
        <c:axId val="8937261"/>
      </c:barChart>
      <c:catAx>
        <c:axId val="5318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8937261"/>
        <c:crosses val="autoZero"/>
        <c:auto val="1"/>
        <c:lblOffset val="100"/>
        <c:noMultiLvlLbl val="0"/>
      </c:catAx>
      <c:valAx>
        <c:axId val="8937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3188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56072"/>
        <c:axId val="5904649"/>
      </c:barChart>
      <c:catAx>
        <c:axId val="656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904649"/>
        <c:crosses val="autoZero"/>
        <c:auto val="1"/>
        <c:lblOffset val="100"/>
        <c:noMultiLvlLbl val="0"/>
      </c:catAx>
      <c:valAx>
        <c:axId val="5904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560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3141842"/>
        <c:axId val="8514531"/>
      </c:barChart>
      <c:catAx>
        <c:axId val="53141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8514531"/>
        <c:crosses val="autoZero"/>
        <c:auto val="1"/>
        <c:lblOffset val="100"/>
        <c:noMultiLvlLbl val="0"/>
      </c:catAx>
      <c:valAx>
        <c:axId val="8514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3141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9521916"/>
        <c:axId val="18588381"/>
      </c:barChart>
      <c:catAx>
        <c:axId val="9521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8588381"/>
        <c:crosses val="autoZero"/>
        <c:auto val="1"/>
        <c:lblOffset val="100"/>
        <c:noMultiLvlLbl val="0"/>
      </c:catAx>
      <c:valAx>
        <c:axId val="18588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95219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3077702"/>
        <c:axId val="29263863"/>
      </c:barChart>
      <c:catAx>
        <c:axId val="33077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9263863"/>
        <c:crosses val="autoZero"/>
        <c:auto val="1"/>
        <c:lblOffset val="100"/>
        <c:noMultiLvlLbl val="0"/>
      </c:catAx>
      <c:valAx>
        <c:axId val="29263863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30777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2048176"/>
        <c:axId val="21562673"/>
      </c:barChart>
      <c:catAx>
        <c:axId val="6204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1562673"/>
        <c:crosses val="autoZero"/>
        <c:auto val="1"/>
        <c:lblOffset val="100"/>
        <c:noMultiLvlLbl val="0"/>
      </c:catAx>
      <c:valAx>
        <c:axId val="21562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20481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9846330"/>
        <c:axId val="1746059"/>
      </c:barChart>
      <c:catAx>
        <c:axId val="59846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746059"/>
        <c:crosses val="autoZero"/>
        <c:auto val="1"/>
        <c:lblOffset val="100"/>
        <c:noMultiLvlLbl val="0"/>
      </c:catAx>
      <c:valAx>
        <c:axId val="1746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9846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5714532"/>
        <c:axId val="7213061"/>
      </c:barChart>
      <c:catAx>
        <c:axId val="15714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7213061"/>
        <c:crosses val="autoZero"/>
        <c:auto val="1"/>
        <c:lblOffset val="100"/>
        <c:noMultiLvlLbl val="0"/>
      </c:catAx>
      <c:valAx>
        <c:axId val="7213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5714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4917550"/>
        <c:axId val="47387039"/>
      </c:barChart>
      <c:catAx>
        <c:axId val="6491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7387039"/>
        <c:crosses val="autoZero"/>
        <c:auto val="1"/>
        <c:lblOffset val="100"/>
        <c:noMultiLvlLbl val="0"/>
      </c:catAx>
      <c:valAx>
        <c:axId val="473870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4917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35</xdr:row>
      <xdr:rowOff>0</xdr:rowOff>
    </xdr:from>
    <xdr:to>
      <xdr:col>11</xdr:col>
      <xdr:colOff>47625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381000" y="6696075"/>
        <a:ext cx="879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35</xdr:row>
      <xdr:rowOff>0</xdr:rowOff>
    </xdr:from>
    <xdr:to>
      <xdr:col>24</xdr:col>
      <xdr:colOff>361950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11001375" y="6696075"/>
        <a:ext cx="795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35</xdr:row>
      <xdr:rowOff>0</xdr:rowOff>
    </xdr:from>
    <xdr:to>
      <xdr:col>11</xdr:col>
      <xdr:colOff>104775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381000" y="6696075"/>
        <a:ext cx="8848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35</xdr:row>
      <xdr:rowOff>0</xdr:rowOff>
    </xdr:from>
    <xdr:to>
      <xdr:col>24</xdr:col>
      <xdr:colOff>428625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11134725" y="6696075"/>
        <a:ext cx="7886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35</xdr:row>
      <xdr:rowOff>0</xdr:rowOff>
    </xdr:from>
    <xdr:to>
      <xdr:col>24</xdr:col>
      <xdr:colOff>409575</xdr:colOff>
      <xdr:row>35</xdr:row>
      <xdr:rowOff>0</xdr:rowOff>
    </xdr:to>
    <xdr:graphicFrame>
      <xdr:nvGraphicFramePr>
        <xdr:cNvPr id="5" name="Chart 5"/>
        <xdr:cNvGraphicFramePr/>
      </xdr:nvGraphicFramePr>
      <xdr:xfrm>
        <a:off x="11134725" y="6696075"/>
        <a:ext cx="7867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35</xdr:row>
      <xdr:rowOff>0</xdr:rowOff>
    </xdr:from>
    <xdr:to>
      <xdr:col>11</xdr:col>
      <xdr:colOff>133350</xdr:colOff>
      <xdr:row>35</xdr:row>
      <xdr:rowOff>0</xdr:rowOff>
    </xdr:to>
    <xdr:graphicFrame>
      <xdr:nvGraphicFramePr>
        <xdr:cNvPr id="6" name="Chart 6"/>
        <xdr:cNvGraphicFramePr/>
      </xdr:nvGraphicFramePr>
      <xdr:xfrm>
        <a:off x="400050" y="6696075"/>
        <a:ext cx="8858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381000</xdr:colOff>
      <xdr:row>35</xdr:row>
      <xdr:rowOff>0</xdr:rowOff>
    </xdr:from>
    <xdr:to>
      <xdr:col>11</xdr:col>
      <xdr:colOff>47625</xdr:colOff>
      <xdr:row>35</xdr:row>
      <xdr:rowOff>0</xdr:rowOff>
    </xdr:to>
    <xdr:graphicFrame>
      <xdr:nvGraphicFramePr>
        <xdr:cNvPr id="7" name="Chart 8"/>
        <xdr:cNvGraphicFramePr/>
      </xdr:nvGraphicFramePr>
      <xdr:xfrm>
        <a:off x="381000" y="6696075"/>
        <a:ext cx="8791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35</xdr:row>
      <xdr:rowOff>0</xdr:rowOff>
    </xdr:from>
    <xdr:to>
      <xdr:col>24</xdr:col>
      <xdr:colOff>361950</xdr:colOff>
      <xdr:row>35</xdr:row>
      <xdr:rowOff>0</xdr:rowOff>
    </xdr:to>
    <xdr:graphicFrame>
      <xdr:nvGraphicFramePr>
        <xdr:cNvPr id="8" name="Chart 9"/>
        <xdr:cNvGraphicFramePr/>
      </xdr:nvGraphicFramePr>
      <xdr:xfrm>
        <a:off x="11001375" y="6696075"/>
        <a:ext cx="7953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381000</xdr:colOff>
      <xdr:row>35</xdr:row>
      <xdr:rowOff>0</xdr:rowOff>
    </xdr:from>
    <xdr:to>
      <xdr:col>11</xdr:col>
      <xdr:colOff>104775</xdr:colOff>
      <xdr:row>35</xdr:row>
      <xdr:rowOff>0</xdr:rowOff>
    </xdr:to>
    <xdr:graphicFrame>
      <xdr:nvGraphicFramePr>
        <xdr:cNvPr id="9" name="Chart 10"/>
        <xdr:cNvGraphicFramePr/>
      </xdr:nvGraphicFramePr>
      <xdr:xfrm>
        <a:off x="381000" y="6696075"/>
        <a:ext cx="88487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161925</xdr:colOff>
      <xdr:row>35</xdr:row>
      <xdr:rowOff>0</xdr:rowOff>
    </xdr:from>
    <xdr:to>
      <xdr:col>24</xdr:col>
      <xdr:colOff>428625</xdr:colOff>
      <xdr:row>35</xdr:row>
      <xdr:rowOff>0</xdr:rowOff>
    </xdr:to>
    <xdr:graphicFrame>
      <xdr:nvGraphicFramePr>
        <xdr:cNvPr id="10" name="Chart 11"/>
        <xdr:cNvGraphicFramePr/>
      </xdr:nvGraphicFramePr>
      <xdr:xfrm>
        <a:off x="11134725" y="6696075"/>
        <a:ext cx="78867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161925</xdr:colOff>
      <xdr:row>35</xdr:row>
      <xdr:rowOff>0</xdr:rowOff>
    </xdr:from>
    <xdr:to>
      <xdr:col>24</xdr:col>
      <xdr:colOff>409575</xdr:colOff>
      <xdr:row>35</xdr:row>
      <xdr:rowOff>0</xdr:rowOff>
    </xdr:to>
    <xdr:graphicFrame>
      <xdr:nvGraphicFramePr>
        <xdr:cNvPr id="11" name="Chart 12"/>
        <xdr:cNvGraphicFramePr/>
      </xdr:nvGraphicFramePr>
      <xdr:xfrm>
        <a:off x="11134725" y="6696075"/>
        <a:ext cx="786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</xdr:colOff>
      <xdr:row>35</xdr:row>
      <xdr:rowOff>0</xdr:rowOff>
    </xdr:from>
    <xdr:to>
      <xdr:col>11</xdr:col>
      <xdr:colOff>133350</xdr:colOff>
      <xdr:row>35</xdr:row>
      <xdr:rowOff>0</xdr:rowOff>
    </xdr:to>
    <xdr:graphicFrame>
      <xdr:nvGraphicFramePr>
        <xdr:cNvPr id="12" name="Chart 13"/>
        <xdr:cNvGraphicFramePr/>
      </xdr:nvGraphicFramePr>
      <xdr:xfrm>
        <a:off x="400050" y="6696075"/>
        <a:ext cx="88582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CASCI~1\IMPOST~1\Temp\flash%20stato%20popolazione%20distrett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 dati distret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O24"/>
  <sheetViews>
    <sheetView workbookViewId="0" topLeftCell="A1">
      <selection activeCell="C25" sqref="C25"/>
    </sheetView>
  </sheetViews>
  <sheetFormatPr defaultColWidth="9.140625" defaultRowHeight="12.75"/>
  <cols>
    <col min="1" max="1" width="5.7109375" style="1" customWidth="1"/>
    <col min="2" max="2" width="27.7109375" style="1" customWidth="1"/>
    <col min="3" max="5" width="10.7109375" style="1" customWidth="1"/>
    <col min="6" max="6" width="5.7109375" style="1" customWidth="1"/>
    <col min="7" max="7" width="27.7109375" style="1" customWidth="1"/>
    <col min="8" max="10" width="10.7109375" style="1" customWidth="1"/>
    <col min="11" max="11" width="5.7109375" style="1" customWidth="1"/>
    <col min="12" max="12" width="27.7109375" style="1" customWidth="1"/>
    <col min="13" max="13" width="10.7109375" style="1" customWidth="1"/>
    <col min="14" max="14" width="10.57421875" style="1" customWidth="1"/>
    <col min="15" max="15" width="10.7109375" style="1" customWidth="1"/>
    <col min="16" max="16384" width="9.140625" style="1" customWidth="1"/>
  </cols>
  <sheetData>
    <row r="1" spans="2:15" ht="22.5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15" customHeight="1">
      <c r="B2" s="31" t="s">
        <v>36</v>
      </c>
      <c r="C2" s="31"/>
      <c r="D2" s="31"/>
      <c r="E2" s="31"/>
      <c r="G2" s="31" t="s">
        <v>37</v>
      </c>
      <c r="H2" s="31"/>
      <c r="I2" s="31"/>
      <c r="J2" s="31"/>
      <c r="L2" s="31" t="s">
        <v>7</v>
      </c>
      <c r="M2" s="31"/>
      <c r="N2" s="31"/>
      <c r="O2" s="31"/>
    </row>
    <row r="3" spans="2:15" ht="15" customHeight="1">
      <c r="B3" s="32" t="s">
        <v>0</v>
      </c>
      <c r="C3" s="33" t="s">
        <v>1</v>
      </c>
      <c r="D3" s="33" t="s">
        <v>2</v>
      </c>
      <c r="E3" s="33" t="s">
        <v>3</v>
      </c>
      <c r="G3" s="34" t="s">
        <v>0</v>
      </c>
      <c r="H3" s="33" t="s">
        <v>1</v>
      </c>
      <c r="I3" s="33" t="s">
        <v>2</v>
      </c>
      <c r="J3" s="33" t="s">
        <v>3</v>
      </c>
      <c r="L3" s="34" t="s">
        <v>0</v>
      </c>
      <c r="M3" s="33" t="s">
        <v>1</v>
      </c>
      <c r="N3" s="33" t="s">
        <v>2</v>
      </c>
      <c r="O3" s="33" t="s">
        <v>3</v>
      </c>
    </row>
    <row r="4" spans="2:15" ht="15" customHeight="1">
      <c r="B4" s="35" t="s">
        <v>5</v>
      </c>
      <c r="C4" s="36">
        <v>17017</v>
      </c>
      <c r="D4" s="36">
        <v>19235</v>
      </c>
      <c r="E4" s="36">
        <f>SUM(C4:D4)</f>
        <v>36252</v>
      </c>
      <c r="G4" s="35" t="s">
        <v>5</v>
      </c>
      <c r="H4" s="36">
        <v>15173</v>
      </c>
      <c r="I4" s="36">
        <v>16885</v>
      </c>
      <c r="J4" s="36">
        <f aca="true" t="shared" si="0" ref="J4:J9">E4-O4</f>
        <v>32058</v>
      </c>
      <c r="L4" s="35" t="s">
        <v>5</v>
      </c>
      <c r="M4" s="36">
        <v>1844</v>
      </c>
      <c r="N4" s="36">
        <v>2350</v>
      </c>
      <c r="O4" s="36">
        <f>SUM(M4:N4)</f>
        <v>4194</v>
      </c>
    </row>
    <row r="5" spans="2:15" ht="15" customHeight="1">
      <c r="B5" s="35" t="s">
        <v>4</v>
      </c>
      <c r="C5" s="36">
        <v>5397</v>
      </c>
      <c r="D5" s="36">
        <v>5632</v>
      </c>
      <c r="E5" s="36">
        <f>SUM(C5:D5)</f>
        <v>11029</v>
      </c>
      <c r="G5" s="35" t="s">
        <v>4</v>
      </c>
      <c r="H5" s="36">
        <v>5115</v>
      </c>
      <c r="I5" s="36">
        <v>5202</v>
      </c>
      <c r="J5" s="36">
        <f t="shared" si="0"/>
        <v>10317</v>
      </c>
      <c r="L5" s="35" t="s">
        <v>4</v>
      </c>
      <c r="M5" s="36">
        <v>282</v>
      </c>
      <c r="N5" s="36">
        <v>430</v>
      </c>
      <c r="O5" s="36">
        <f>SUM(M5:N5)</f>
        <v>712</v>
      </c>
    </row>
    <row r="6" spans="2:15" ht="15" customHeight="1">
      <c r="B6" s="35" t="s">
        <v>35</v>
      </c>
      <c r="C6" s="36">
        <v>7051</v>
      </c>
      <c r="D6" s="36">
        <v>7560</v>
      </c>
      <c r="E6" s="36">
        <f>SUM(C6:D6)</f>
        <v>14611</v>
      </c>
      <c r="G6" s="35" t="s">
        <v>35</v>
      </c>
      <c r="H6" s="36">
        <v>6653</v>
      </c>
      <c r="I6" s="36">
        <v>6971</v>
      </c>
      <c r="J6" s="36">
        <f>SUM(H6:I6)</f>
        <v>13624</v>
      </c>
      <c r="L6" s="35" t="s">
        <v>35</v>
      </c>
      <c r="M6" s="36">
        <v>398</v>
      </c>
      <c r="N6" s="36">
        <v>589</v>
      </c>
      <c r="O6" s="36">
        <f>SUM(M6:N6)</f>
        <v>987</v>
      </c>
    </row>
    <row r="7" spans="2:15" ht="15" customHeight="1">
      <c r="B7" s="35" t="s">
        <v>38</v>
      </c>
      <c r="C7" s="36">
        <v>15037</v>
      </c>
      <c r="D7" s="36">
        <v>15325</v>
      </c>
      <c r="E7" s="36">
        <f>SUM(C7:D7)</f>
        <v>30362</v>
      </c>
      <c r="G7" s="35" t="s">
        <v>38</v>
      </c>
      <c r="H7" s="36">
        <v>13383</v>
      </c>
      <c r="I7" s="36">
        <v>13517</v>
      </c>
      <c r="J7" s="36">
        <f t="shared" si="0"/>
        <v>26900</v>
      </c>
      <c r="L7" s="35" t="s">
        <v>38</v>
      </c>
      <c r="M7" s="36">
        <v>1654</v>
      </c>
      <c r="N7" s="36">
        <v>1808</v>
      </c>
      <c r="O7" s="36">
        <f>SUM(M7:N7)</f>
        <v>3462</v>
      </c>
    </row>
    <row r="8" spans="2:15" ht="15" customHeight="1">
      <c r="B8" s="35" t="s">
        <v>6</v>
      </c>
      <c r="C8" s="36">
        <v>9019</v>
      </c>
      <c r="D8" s="36">
        <v>9643</v>
      </c>
      <c r="E8" s="36">
        <f>SUM(C8:D8)</f>
        <v>18662</v>
      </c>
      <c r="G8" s="35" t="s">
        <v>6</v>
      </c>
      <c r="H8" s="36">
        <v>8437</v>
      </c>
      <c r="I8" s="36">
        <v>8894</v>
      </c>
      <c r="J8" s="36">
        <f t="shared" si="0"/>
        <v>17331</v>
      </c>
      <c r="L8" s="35" t="s">
        <v>6</v>
      </c>
      <c r="M8" s="36">
        <v>582</v>
      </c>
      <c r="N8" s="36">
        <v>749</v>
      </c>
      <c r="O8" s="36">
        <f>SUM(M8:N8)</f>
        <v>1331</v>
      </c>
    </row>
    <row r="9" spans="2:15" ht="15" customHeight="1">
      <c r="B9" s="34" t="s">
        <v>3</v>
      </c>
      <c r="C9" s="37">
        <f>SUM(C4:C8)</f>
        <v>53521</v>
      </c>
      <c r="D9" s="37">
        <f>SUM(D4:D8)</f>
        <v>57395</v>
      </c>
      <c r="E9" s="37">
        <f>SUM(E4:E8)</f>
        <v>110916</v>
      </c>
      <c r="G9" s="34" t="s">
        <v>3</v>
      </c>
      <c r="H9" s="37">
        <f>C9-M9</f>
        <v>48761</v>
      </c>
      <c r="I9" s="37">
        <f>D9-N9</f>
        <v>51469</v>
      </c>
      <c r="J9" s="37">
        <f t="shared" si="0"/>
        <v>100230</v>
      </c>
      <c r="L9" s="34" t="s">
        <v>3</v>
      </c>
      <c r="M9" s="37">
        <f>SUM(M4:M8)</f>
        <v>4760</v>
      </c>
      <c r="N9" s="37">
        <f>SUM(N4:N8)</f>
        <v>5926</v>
      </c>
      <c r="O9" s="37">
        <f>SUM(O4:O8)</f>
        <v>10686</v>
      </c>
    </row>
    <row r="10" spans="2:15" ht="22.5" customHeight="1">
      <c r="B10" s="38"/>
      <c r="C10" s="39"/>
      <c r="D10" s="39"/>
      <c r="E10" s="39"/>
      <c r="G10" s="38"/>
      <c r="H10" s="39"/>
      <c r="I10" s="39"/>
      <c r="J10" s="39"/>
      <c r="L10" s="38"/>
      <c r="M10" s="39"/>
      <c r="N10" s="39"/>
      <c r="O10" s="39"/>
    </row>
    <row r="11" spans="2:5" ht="27" customHeight="1">
      <c r="B11" s="31" t="s">
        <v>39</v>
      </c>
      <c r="C11" s="31"/>
      <c r="D11" s="31"/>
      <c r="E11" s="31"/>
    </row>
    <row r="12" spans="2:5" ht="15" customHeight="1">
      <c r="B12" s="34" t="s">
        <v>0</v>
      </c>
      <c r="C12" s="33" t="s">
        <v>1</v>
      </c>
      <c r="D12" s="33" t="s">
        <v>2</v>
      </c>
      <c r="E12" s="33" t="s">
        <v>3</v>
      </c>
    </row>
    <row r="13" spans="2:5" ht="15" customHeight="1">
      <c r="B13" s="35" t="s">
        <v>5</v>
      </c>
      <c r="C13" s="40">
        <f aca="true" t="shared" si="1" ref="C13:C18">(M4/C4)</f>
        <v>0.10836222600928483</v>
      </c>
      <c r="D13" s="40">
        <f aca="true" t="shared" si="2" ref="D13:D18">N4/D4</f>
        <v>0.1221731219131791</v>
      </c>
      <c r="E13" s="40">
        <f aca="true" t="shared" si="3" ref="E13:E18">(O4/E4)</f>
        <v>0.1156901688182721</v>
      </c>
    </row>
    <row r="14" spans="2:5" ht="15" customHeight="1">
      <c r="B14" s="35" t="s">
        <v>4</v>
      </c>
      <c r="C14" s="40">
        <f t="shared" si="1"/>
        <v>0.05225125069483046</v>
      </c>
      <c r="D14" s="40">
        <f t="shared" si="2"/>
        <v>0.07634943181818182</v>
      </c>
      <c r="E14" s="40">
        <f t="shared" si="3"/>
        <v>0.06455707679753378</v>
      </c>
    </row>
    <row r="15" spans="2:5" ht="15" customHeight="1">
      <c r="B15" s="35" t="s">
        <v>35</v>
      </c>
      <c r="C15" s="40">
        <f t="shared" si="1"/>
        <v>0.05644589419940434</v>
      </c>
      <c r="D15" s="40">
        <f t="shared" si="2"/>
        <v>0.07791005291005292</v>
      </c>
      <c r="E15" s="40">
        <f t="shared" si="3"/>
        <v>0.06755184450071863</v>
      </c>
    </row>
    <row r="16" spans="2:5" ht="15" customHeight="1">
      <c r="B16" s="35" t="s">
        <v>38</v>
      </c>
      <c r="C16" s="40">
        <f t="shared" si="1"/>
        <v>0.10999534481612024</v>
      </c>
      <c r="D16" s="40">
        <f t="shared" si="2"/>
        <v>0.11797716150081566</v>
      </c>
      <c r="E16" s="40">
        <f t="shared" si="3"/>
        <v>0.11402410908372307</v>
      </c>
    </row>
    <row r="17" spans="2:5" ht="15" customHeight="1">
      <c r="B17" s="35" t="s">
        <v>6</v>
      </c>
      <c r="C17" s="40">
        <f t="shared" si="1"/>
        <v>0.06453043574675685</v>
      </c>
      <c r="D17" s="40">
        <f t="shared" si="2"/>
        <v>0.07767292336409831</v>
      </c>
      <c r="E17" s="40">
        <f t="shared" si="3"/>
        <v>0.07132140177901618</v>
      </c>
    </row>
    <row r="18" spans="2:5" ht="15" customHeight="1">
      <c r="B18" s="34" t="s">
        <v>3</v>
      </c>
      <c r="C18" s="41">
        <f t="shared" si="1"/>
        <v>0.08893705274565124</v>
      </c>
      <c r="D18" s="41">
        <f t="shared" si="2"/>
        <v>0.10324941196968378</v>
      </c>
      <c r="E18" s="41">
        <f t="shared" si="3"/>
        <v>0.09634317862165963</v>
      </c>
    </row>
    <row r="19" ht="15" customHeight="1"/>
    <row r="20" ht="15" customHeight="1"/>
    <row r="21" ht="15" customHeight="1"/>
    <row r="22" ht="15" customHeight="1"/>
    <row r="23" ht="15">
      <c r="B23" s="42"/>
    </row>
    <row r="24" ht="15">
      <c r="B24" s="43"/>
    </row>
  </sheetData>
  <mergeCells count="5">
    <mergeCell ref="B11:E11"/>
    <mergeCell ref="B2:E2"/>
    <mergeCell ref="B1:O1"/>
    <mergeCell ref="G2:J2"/>
    <mergeCell ref="L2:O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24"/>
  <sheetViews>
    <sheetView workbookViewId="0" topLeftCell="A1">
      <selection activeCell="B37" sqref="B37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6" width="9.7109375" style="1" customWidth="1"/>
    <col min="7" max="7" width="5.7109375" style="1" customWidth="1"/>
    <col min="8" max="8" width="12.7109375" style="1" customWidth="1"/>
    <col min="9" max="12" width="9.7109375" style="1" customWidth="1"/>
    <col min="13" max="13" width="5.7109375" style="1" customWidth="1"/>
    <col min="14" max="14" width="12.7109375" style="1" customWidth="1"/>
    <col min="15" max="18" width="9.7109375" style="1" customWidth="1"/>
    <col min="19" max="16384" width="9.140625" style="1" customWidth="1"/>
  </cols>
  <sheetData>
    <row r="1" spans="1:18" ht="22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2:18" ht="39.75" customHeight="1">
      <c r="B2" s="16" t="s">
        <v>40</v>
      </c>
      <c r="C2" s="17"/>
      <c r="D2" s="17"/>
      <c r="E2" s="17"/>
      <c r="F2" s="18"/>
      <c r="G2" s="21"/>
      <c r="H2" s="16" t="s">
        <v>41</v>
      </c>
      <c r="I2" s="17"/>
      <c r="J2" s="17"/>
      <c r="K2" s="17"/>
      <c r="L2" s="18"/>
      <c r="M2" s="21"/>
      <c r="N2" s="16" t="s">
        <v>42</v>
      </c>
      <c r="O2" s="17"/>
      <c r="P2" s="17"/>
      <c r="Q2" s="17"/>
      <c r="R2" s="18"/>
    </row>
    <row r="3" spans="2:18" ht="12.75">
      <c r="B3" s="22" t="s">
        <v>8</v>
      </c>
      <c r="C3" s="15" t="s">
        <v>9</v>
      </c>
      <c r="D3" s="15" t="s">
        <v>10</v>
      </c>
      <c r="E3" s="15" t="s">
        <v>11</v>
      </c>
      <c r="F3" s="23" t="s">
        <v>12</v>
      </c>
      <c r="H3" s="22" t="s">
        <v>8</v>
      </c>
      <c r="I3" s="15" t="s">
        <v>9</v>
      </c>
      <c r="J3" s="15" t="s">
        <v>10</v>
      </c>
      <c r="K3" s="15" t="s">
        <v>11</v>
      </c>
      <c r="L3" s="23" t="s">
        <v>12</v>
      </c>
      <c r="N3" s="22" t="s">
        <v>8</v>
      </c>
      <c r="O3" s="15" t="s">
        <v>9</v>
      </c>
      <c r="P3" s="15" t="s">
        <v>10</v>
      </c>
      <c r="Q3" s="15" t="s">
        <v>11</v>
      </c>
      <c r="R3" s="23" t="s">
        <v>12</v>
      </c>
    </row>
    <row r="4" spans="2:18" ht="12.75">
      <c r="B4" s="19" t="s">
        <v>13</v>
      </c>
      <c r="C4" s="25">
        <v>213</v>
      </c>
      <c r="D4" s="25">
        <v>210</v>
      </c>
      <c r="E4" s="25">
        <f>SUM(C4:D4)</f>
        <v>423</v>
      </c>
      <c r="F4" s="28">
        <f>E4/$E$24</f>
        <v>0.028950790500307987</v>
      </c>
      <c r="H4" s="19" t="s">
        <v>13</v>
      </c>
      <c r="I4" s="8">
        <f>(C4-O4)</f>
        <v>192</v>
      </c>
      <c r="J4" s="8">
        <f>(D4-P4)</f>
        <v>176</v>
      </c>
      <c r="K4" s="8">
        <f>SUM(I4:J4)</f>
        <v>368</v>
      </c>
      <c r="L4" s="28">
        <f>K4/$K$24</f>
        <v>0.02701115678214915</v>
      </c>
      <c r="N4" s="19" t="s">
        <v>13</v>
      </c>
      <c r="O4" s="25">
        <v>21</v>
      </c>
      <c r="P4" s="25">
        <v>34</v>
      </c>
      <c r="Q4" s="25">
        <f>SUM(O4:P4)</f>
        <v>55</v>
      </c>
      <c r="R4" s="28">
        <f>Q4/$Q$24</f>
        <v>0.05572441742654509</v>
      </c>
    </row>
    <row r="5" spans="2:18" ht="12.75">
      <c r="B5" s="19" t="s">
        <v>14</v>
      </c>
      <c r="C5" s="25">
        <v>340</v>
      </c>
      <c r="D5" s="25">
        <v>353</v>
      </c>
      <c r="E5" s="25">
        <f aca="true" t="shared" si="0" ref="E5:E24">SUM(C5:D5)</f>
        <v>693</v>
      </c>
      <c r="F5" s="28">
        <f aca="true" t="shared" si="1" ref="F5:F24">E5/$E$24</f>
        <v>0.04743001847922798</v>
      </c>
      <c r="H5" s="19" t="s">
        <v>14</v>
      </c>
      <c r="I5" s="8">
        <f aca="true" t="shared" si="2" ref="I5:I24">(C5-O5)</f>
        <v>309</v>
      </c>
      <c r="J5" s="8">
        <f aca="true" t="shared" si="3" ref="J5:J24">(D5-P5)</f>
        <v>327</v>
      </c>
      <c r="K5" s="8">
        <f aca="true" t="shared" si="4" ref="K5:K24">SUM(I5:J5)</f>
        <v>636</v>
      </c>
      <c r="L5" s="28">
        <f aca="true" t="shared" si="5" ref="L5:L24">K5/$K$24</f>
        <v>0.04668232530827951</v>
      </c>
      <c r="N5" s="19" t="s">
        <v>14</v>
      </c>
      <c r="O5" s="25">
        <v>31</v>
      </c>
      <c r="P5" s="25">
        <v>26</v>
      </c>
      <c r="Q5" s="25">
        <f aca="true" t="shared" si="6" ref="Q5:Q24">SUM(O5:P5)</f>
        <v>57</v>
      </c>
      <c r="R5" s="28">
        <f aca="true" t="shared" si="7" ref="R5:R24">Q5/$Q$24</f>
        <v>0.057750759878419454</v>
      </c>
    </row>
    <row r="6" spans="2:18" ht="12.75">
      <c r="B6" s="19" t="s">
        <v>15</v>
      </c>
      <c r="C6" s="25">
        <v>391</v>
      </c>
      <c r="D6" s="25">
        <v>343</v>
      </c>
      <c r="E6" s="25">
        <f t="shared" si="0"/>
        <v>734</v>
      </c>
      <c r="F6" s="28">
        <f t="shared" si="1"/>
        <v>0.05023612346861953</v>
      </c>
      <c r="H6" s="19" t="s">
        <v>15</v>
      </c>
      <c r="I6" s="8">
        <f t="shared" si="2"/>
        <v>364</v>
      </c>
      <c r="J6" s="8">
        <f t="shared" si="3"/>
        <v>321</v>
      </c>
      <c r="K6" s="8">
        <f t="shared" si="4"/>
        <v>685</v>
      </c>
      <c r="L6" s="28">
        <f t="shared" si="5"/>
        <v>0.050278919553728714</v>
      </c>
      <c r="N6" s="19" t="s">
        <v>15</v>
      </c>
      <c r="O6" s="25">
        <v>27</v>
      </c>
      <c r="P6" s="25">
        <v>22</v>
      </c>
      <c r="Q6" s="25">
        <f t="shared" si="6"/>
        <v>49</v>
      </c>
      <c r="R6" s="28">
        <f t="shared" si="7"/>
        <v>0.04964539007092199</v>
      </c>
    </row>
    <row r="7" spans="2:18" ht="12.75">
      <c r="B7" s="20" t="s">
        <v>16</v>
      </c>
      <c r="C7" s="25">
        <v>347</v>
      </c>
      <c r="D7" s="25">
        <v>303</v>
      </c>
      <c r="E7" s="25">
        <f t="shared" si="0"/>
        <v>650</v>
      </c>
      <c r="F7" s="28">
        <f t="shared" si="1"/>
        <v>0.0444870303196222</v>
      </c>
      <c r="H7" s="20" t="s">
        <v>16</v>
      </c>
      <c r="I7" s="8">
        <f t="shared" si="2"/>
        <v>322</v>
      </c>
      <c r="J7" s="8">
        <f t="shared" si="3"/>
        <v>284</v>
      </c>
      <c r="K7" s="8">
        <f t="shared" si="4"/>
        <v>606</v>
      </c>
      <c r="L7" s="28">
        <f t="shared" si="5"/>
        <v>0.04448032883147387</v>
      </c>
      <c r="N7" s="20" t="s">
        <v>16</v>
      </c>
      <c r="O7" s="25">
        <v>25</v>
      </c>
      <c r="P7" s="25">
        <v>19</v>
      </c>
      <c r="Q7" s="25">
        <f t="shared" si="6"/>
        <v>44</v>
      </c>
      <c r="R7" s="28">
        <f t="shared" si="7"/>
        <v>0.044579533941236066</v>
      </c>
    </row>
    <row r="8" spans="2:18" ht="12.75">
      <c r="B8" s="20" t="s">
        <v>43</v>
      </c>
      <c r="C8" s="25">
        <v>257</v>
      </c>
      <c r="D8" s="25">
        <v>257</v>
      </c>
      <c r="E8" s="25">
        <f t="shared" si="0"/>
        <v>514</v>
      </c>
      <c r="F8" s="28">
        <f t="shared" si="1"/>
        <v>0.035178974745055096</v>
      </c>
      <c r="H8" s="20" t="s">
        <v>43</v>
      </c>
      <c r="I8" s="8">
        <f t="shared" si="2"/>
        <v>240</v>
      </c>
      <c r="J8" s="8">
        <f t="shared" si="3"/>
        <v>233</v>
      </c>
      <c r="K8" s="8">
        <f t="shared" si="4"/>
        <v>473</v>
      </c>
      <c r="L8" s="28">
        <f t="shared" si="5"/>
        <v>0.03471814445096888</v>
      </c>
      <c r="N8" s="20" t="s">
        <v>43</v>
      </c>
      <c r="O8" s="25">
        <v>17</v>
      </c>
      <c r="P8" s="25">
        <v>24</v>
      </c>
      <c r="Q8" s="25">
        <f t="shared" si="6"/>
        <v>41</v>
      </c>
      <c r="R8" s="28">
        <f t="shared" si="7"/>
        <v>0.04154002026342452</v>
      </c>
    </row>
    <row r="9" spans="2:18" ht="12.75">
      <c r="B9" s="20" t="s">
        <v>17</v>
      </c>
      <c r="C9" s="25">
        <v>258</v>
      </c>
      <c r="D9" s="25">
        <v>256</v>
      </c>
      <c r="E9" s="25">
        <f t="shared" si="0"/>
        <v>514</v>
      </c>
      <c r="F9" s="28">
        <f t="shared" si="1"/>
        <v>0.035178974745055096</v>
      </c>
      <c r="H9" s="20" t="s">
        <v>17</v>
      </c>
      <c r="I9" s="8">
        <f t="shared" si="2"/>
        <v>227</v>
      </c>
      <c r="J9" s="8">
        <f t="shared" si="3"/>
        <v>209</v>
      </c>
      <c r="K9" s="8">
        <f t="shared" si="4"/>
        <v>436</v>
      </c>
      <c r="L9" s="28">
        <f t="shared" si="5"/>
        <v>0.032002348796241926</v>
      </c>
      <c r="N9" s="20" t="s">
        <v>17</v>
      </c>
      <c r="O9" s="25">
        <v>31</v>
      </c>
      <c r="P9" s="25">
        <v>47</v>
      </c>
      <c r="Q9" s="25">
        <f t="shared" si="6"/>
        <v>78</v>
      </c>
      <c r="R9" s="28">
        <f t="shared" si="7"/>
        <v>0.0790273556231003</v>
      </c>
    </row>
    <row r="10" spans="2:18" ht="12.75">
      <c r="B10" s="20" t="s">
        <v>18</v>
      </c>
      <c r="C10" s="25">
        <v>304</v>
      </c>
      <c r="D10" s="25">
        <v>285</v>
      </c>
      <c r="E10" s="25">
        <f t="shared" si="0"/>
        <v>589</v>
      </c>
      <c r="F10" s="28">
        <f t="shared" si="1"/>
        <v>0.04031209362808843</v>
      </c>
      <c r="H10" s="20" t="s">
        <v>18</v>
      </c>
      <c r="I10" s="8">
        <f t="shared" si="2"/>
        <v>248</v>
      </c>
      <c r="J10" s="8">
        <f t="shared" si="3"/>
        <v>215</v>
      </c>
      <c r="K10" s="8">
        <f t="shared" si="4"/>
        <v>463</v>
      </c>
      <c r="L10" s="28">
        <f t="shared" si="5"/>
        <v>0.033984145625367</v>
      </c>
      <c r="N10" s="20" t="s">
        <v>18</v>
      </c>
      <c r="O10" s="25">
        <v>56</v>
      </c>
      <c r="P10" s="25">
        <v>70</v>
      </c>
      <c r="Q10" s="25">
        <f t="shared" si="6"/>
        <v>126</v>
      </c>
      <c r="R10" s="28">
        <f t="shared" si="7"/>
        <v>0.1276595744680851</v>
      </c>
    </row>
    <row r="11" spans="2:18" ht="12.75">
      <c r="B11" s="20" t="s">
        <v>19</v>
      </c>
      <c r="C11" s="25">
        <v>396</v>
      </c>
      <c r="D11" s="27">
        <v>393</v>
      </c>
      <c r="E11" s="25">
        <f t="shared" si="0"/>
        <v>789</v>
      </c>
      <c r="F11" s="28">
        <f t="shared" si="1"/>
        <v>0.054000410649510645</v>
      </c>
      <c r="H11" s="20" t="s">
        <v>19</v>
      </c>
      <c r="I11" s="8">
        <f t="shared" si="2"/>
        <v>351</v>
      </c>
      <c r="J11" s="8">
        <f t="shared" si="3"/>
        <v>333</v>
      </c>
      <c r="K11" s="8">
        <f t="shared" si="4"/>
        <v>684</v>
      </c>
      <c r="L11" s="28">
        <f t="shared" si="5"/>
        <v>0.05020551967116853</v>
      </c>
      <c r="N11" s="20" t="s">
        <v>19</v>
      </c>
      <c r="O11" s="25">
        <v>45</v>
      </c>
      <c r="P11" s="25">
        <v>60</v>
      </c>
      <c r="Q11" s="25">
        <f t="shared" si="6"/>
        <v>105</v>
      </c>
      <c r="R11" s="28">
        <f t="shared" si="7"/>
        <v>0.10638297872340426</v>
      </c>
    </row>
    <row r="12" spans="2:18" ht="12.75">
      <c r="B12" s="20" t="s">
        <v>20</v>
      </c>
      <c r="C12" s="25">
        <v>571</v>
      </c>
      <c r="D12" s="25">
        <v>644</v>
      </c>
      <c r="E12" s="25">
        <f t="shared" si="0"/>
        <v>1215</v>
      </c>
      <c r="F12" s="28">
        <f t="shared" si="1"/>
        <v>0.08315652590513996</v>
      </c>
      <c r="H12" s="20" t="s">
        <v>20</v>
      </c>
      <c r="I12" s="8">
        <f t="shared" si="2"/>
        <v>525</v>
      </c>
      <c r="J12" s="8">
        <f t="shared" si="3"/>
        <v>573</v>
      </c>
      <c r="K12" s="8">
        <f t="shared" si="4"/>
        <v>1098</v>
      </c>
      <c r="L12" s="28">
        <f t="shared" si="5"/>
        <v>0.08059307105108632</v>
      </c>
      <c r="N12" s="20" t="s">
        <v>20</v>
      </c>
      <c r="O12" s="25">
        <v>46</v>
      </c>
      <c r="P12" s="25">
        <v>71</v>
      </c>
      <c r="Q12" s="25">
        <f t="shared" si="6"/>
        <v>117</v>
      </c>
      <c r="R12" s="28">
        <f t="shared" si="7"/>
        <v>0.11854103343465046</v>
      </c>
    </row>
    <row r="13" spans="2:18" ht="12.75">
      <c r="B13" s="20" t="s">
        <v>21</v>
      </c>
      <c r="C13" s="25">
        <v>650</v>
      </c>
      <c r="D13" s="25">
        <v>622</v>
      </c>
      <c r="E13" s="25">
        <f t="shared" si="0"/>
        <v>1272</v>
      </c>
      <c r="F13" s="28">
        <f t="shared" si="1"/>
        <v>0.08705769625624529</v>
      </c>
      <c r="H13" s="20" t="s">
        <v>21</v>
      </c>
      <c r="I13" s="8">
        <f t="shared" si="2"/>
        <v>614</v>
      </c>
      <c r="J13" s="8">
        <f t="shared" si="3"/>
        <v>574</v>
      </c>
      <c r="K13" s="8">
        <f t="shared" si="4"/>
        <v>1188</v>
      </c>
      <c r="L13" s="28">
        <f t="shared" si="5"/>
        <v>0.08719906048150323</v>
      </c>
      <c r="N13" s="20" t="s">
        <v>21</v>
      </c>
      <c r="O13" s="25">
        <v>36</v>
      </c>
      <c r="P13" s="25">
        <v>48</v>
      </c>
      <c r="Q13" s="25">
        <f t="shared" si="6"/>
        <v>84</v>
      </c>
      <c r="R13" s="28">
        <f t="shared" si="7"/>
        <v>0.0851063829787234</v>
      </c>
    </row>
    <row r="14" spans="2:18" ht="12.75">
      <c r="B14" s="20" t="s">
        <v>22</v>
      </c>
      <c r="C14" s="25">
        <v>559</v>
      </c>
      <c r="D14" s="25">
        <v>614</v>
      </c>
      <c r="E14" s="25">
        <f t="shared" si="0"/>
        <v>1173</v>
      </c>
      <c r="F14" s="28">
        <f t="shared" si="1"/>
        <v>0.0802819793306413</v>
      </c>
      <c r="H14" s="20" t="s">
        <v>22</v>
      </c>
      <c r="I14" s="8">
        <f t="shared" si="2"/>
        <v>535</v>
      </c>
      <c r="J14" s="8">
        <f t="shared" si="3"/>
        <v>557</v>
      </c>
      <c r="K14" s="8">
        <f t="shared" si="4"/>
        <v>1092</v>
      </c>
      <c r="L14" s="28">
        <f t="shared" si="5"/>
        <v>0.08015267175572519</v>
      </c>
      <c r="N14" s="20" t="s">
        <v>22</v>
      </c>
      <c r="O14" s="25">
        <v>24</v>
      </c>
      <c r="P14" s="25">
        <v>57</v>
      </c>
      <c r="Q14" s="25">
        <f t="shared" si="6"/>
        <v>81</v>
      </c>
      <c r="R14" s="28">
        <f t="shared" si="7"/>
        <v>0.08206686930091185</v>
      </c>
    </row>
    <row r="15" spans="2:18" ht="12.75">
      <c r="B15" s="20" t="s">
        <v>23</v>
      </c>
      <c r="C15" s="25">
        <v>505</v>
      </c>
      <c r="D15" s="25">
        <v>532</v>
      </c>
      <c r="E15" s="25">
        <f t="shared" si="0"/>
        <v>1037</v>
      </c>
      <c r="F15" s="28">
        <f t="shared" si="1"/>
        <v>0.0709739237560742</v>
      </c>
      <c r="H15" s="20" t="s">
        <v>23</v>
      </c>
      <c r="I15" s="8">
        <f t="shared" si="2"/>
        <v>489</v>
      </c>
      <c r="J15" s="8">
        <f t="shared" si="3"/>
        <v>480</v>
      </c>
      <c r="K15" s="8">
        <f t="shared" si="4"/>
        <v>969</v>
      </c>
      <c r="L15" s="28">
        <f t="shared" si="5"/>
        <v>0.07112448620082208</v>
      </c>
      <c r="N15" s="20" t="s">
        <v>23</v>
      </c>
      <c r="O15" s="25">
        <v>16</v>
      </c>
      <c r="P15" s="25">
        <v>52</v>
      </c>
      <c r="Q15" s="25">
        <f t="shared" si="6"/>
        <v>68</v>
      </c>
      <c r="R15" s="28">
        <f t="shared" si="7"/>
        <v>0.06889564336372847</v>
      </c>
    </row>
    <row r="16" spans="2:18" ht="12.75">
      <c r="B16" s="20" t="s">
        <v>24</v>
      </c>
      <c r="C16" s="25">
        <v>421</v>
      </c>
      <c r="D16" s="27">
        <v>511</v>
      </c>
      <c r="E16" s="25">
        <f t="shared" si="0"/>
        <v>932</v>
      </c>
      <c r="F16" s="28">
        <f t="shared" si="1"/>
        <v>0.06378755731982752</v>
      </c>
      <c r="H16" s="20" t="s">
        <v>24</v>
      </c>
      <c r="I16" s="8">
        <f t="shared" si="2"/>
        <v>408</v>
      </c>
      <c r="J16" s="8">
        <f t="shared" si="3"/>
        <v>475</v>
      </c>
      <c r="K16" s="8">
        <f t="shared" si="4"/>
        <v>883</v>
      </c>
      <c r="L16" s="28">
        <f t="shared" si="5"/>
        <v>0.06481209630064592</v>
      </c>
      <c r="N16" s="20" t="s">
        <v>24</v>
      </c>
      <c r="O16" s="25">
        <v>13</v>
      </c>
      <c r="P16" s="25">
        <v>36</v>
      </c>
      <c r="Q16" s="25">
        <f t="shared" si="6"/>
        <v>49</v>
      </c>
      <c r="R16" s="28">
        <f t="shared" si="7"/>
        <v>0.04964539007092199</v>
      </c>
    </row>
    <row r="17" spans="2:18" ht="12.75">
      <c r="B17" s="20" t="s">
        <v>25</v>
      </c>
      <c r="C17" s="25">
        <v>494</v>
      </c>
      <c r="D17" s="25">
        <v>573</v>
      </c>
      <c r="E17" s="25">
        <f t="shared" si="0"/>
        <v>1067</v>
      </c>
      <c r="F17" s="28">
        <f t="shared" si="1"/>
        <v>0.07302717130928753</v>
      </c>
      <c r="H17" s="20" t="s">
        <v>25</v>
      </c>
      <c r="I17" s="8">
        <f t="shared" si="2"/>
        <v>493</v>
      </c>
      <c r="J17" s="8">
        <f t="shared" si="3"/>
        <v>557</v>
      </c>
      <c r="K17" s="8">
        <f t="shared" si="4"/>
        <v>1050</v>
      </c>
      <c r="L17" s="28">
        <f t="shared" si="5"/>
        <v>0.0770698766881973</v>
      </c>
      <c r="N17" s="20" t="s">
        <v>25</v>
      </c>
      <c r="O17" s="25">
        <v>1</v>
      </c>
      <c r="P17" s="25">
        <v>16</v>
      </c>
      <c r="Q17" s="25">
        <f t="shared" si="6"/>
        <v>17</v>
      </c>
      <c r="R17" s="28">
        <f t="shared" si="7"/>
        <v>0.017223910840932118</v>
      </c>
    </row>
    <row r="18" spans="2:18" ht="12.75">
      <c r="B18" s="20" t="s">
        <v>26</v>
      </c>
      <c r="C18" s="25">
        <v>404</v>
      </c>
      <c r="D18" s="25">
        <v>459</v>
      </c>
      <c r="E18" s="25">
        <f t="shared" si="0"/>
        <v>863</v>
      </c>
      <c r="F18" s="28">
        <f t="shared" si="1"/>
        <v>0.05906508794743686</v>
      </c>
      <c r="H18" s="20" t="s">
        <v>26</v>
      </c>
      <c r="I18" s="8">
        <f t="shared" si="2"/>
        <v>400</v>
      </c>
      <c r="J18" s="8">
        <f t="shared" si="3"/>
        <v>455</v>
      </c>
      <c r="K18" s="8">
        <f t="shared" si="4"/>
        <v>855</v>
      </c>
      <c r="L18" s="28">
        <f t="shared" si="5"/>
        <v>0.06275689958896066</v>
      </c>
      <c r="N18" s="20" t="s">
        <v>26</v>
      </c>
      <c r="O18" s="25">
        <v>4</v>
      </c>
      <c r="P18" s="25">
        <v>4</v>
      </c>
      <c r="Q18" s="25">
        <f t="shared" si="6"/>
        <v>8</v>
      </c>
      <c r="R18" s="28">
        <f t="shared" si="7"/>
        <v>0.008105369807497468</v>
      </c>
    </row>
    <row r="19" spans="2:18" ht="12.75">
      <c r="B19" s="20" t="s">
        <v>44</v>
      </c>
      <c r="C19" s="25">
        <v>427</v>
      </c>
      <c r="D19" s="25">
        <v>464</v>
      </c>
      <c r="E19" s="25">
        <f t="shared" si="0"/>
        <v>891</v>
      </c>
      <c r="F19" s="28">
        <f t="shared" si="1"/>
        <v>0.060981452330435976</v>
      </c>
      <c r="H19" s="20" t="s">
        <v>44</v>
      </c>
      <c r="I19" s="8">
        <f t="shared" si="2"/>
        <v>425</v>
      </c>
      <c r="J19" s="8">
        <f t="shared" si="3"/>
        <v>462</v>
      </c>
      <c r="K19" s="8">
        <f t="shared" si="4"/>
        <v>887</v>
      </c>
      <c r="L19" s="28">
        <f t="shared" si="5"/>
        <v>0.06510569583088667</v>
      </c>
      <c r="N19" s="20" t="s">
        <v>44</v>
      </c>
      <c r="O19" s="25">
        <v>2</v>
      </c>
      <c r="P19" s="25">
        <v>2</v>
      </c>
      <c r="Q19" s="25">
        <f t="shared" si="6"/>
        <v>4</v>
      </c>
      <c r="R19" s="28">
        <f t="shared" si="7"/>
        <v>0.004052684903748734</v>
      </c>
    </row>
    <row r="20" spans="2:18" ht="12.75">
      <c r="B20" s="20" t="s">
        <v>27</v>
      </c>
      <c r="C20" s="25">
        <v>269</v>
      </c>
      <c r="D20" s="25">
        <v>328</v>
      </c>
      <c r="E20" s="25">
        <f t="shared" si="0"/>
        <v>597</v>
      </c>
      <c r="F20" s="28">
        <f t="shared" si="1"/>
        <v>0.04085962630894532</v>
      </c>
      <c r="H20" s="20" t="s">
        <v>27</v>
      </c>
      <c r="I20" s="8">
        <f t="shared" si="2"/>
        <v>268</v>
      </c>
      <c r="J20" s="8">
        <f t="shared" si="3"/>
        <v>327</v>
      </c>
      <c r="K20" s="8">
        <f t="shared" si="4"/>
        <v>595</v>
      </c>
      <c r="L20" s="28">
        <f t="shared" si="5"/>
        <v>0.043672930123311804</v>
      </c>
      <c r="N20" s="20" t="s">
        <v>27</v>
      </c>
      <c r="O20" s="25">
        <v>1</v>
      </c>
      <c r="P20" s="25">
        <v>1</v>
      </c>
      <c r="Q20" s="25">
        <f t="shared" si="6"/>
        <v>2</v>
      </c>
      <c r="R20" s="28">
        <f t="shared" si="7"/>
        <v>0.002026342451874367</v>
      </c>
    </row>
    <row r="21" spans="2:18" ht="12.75">
      <c r="B21" s="20" t="s">
        <v>28</v>
      </c>
      <c r="C21" s="25">
        <v>172</v>
      </c>
      <c r="D21" s="25">
        <v>223</v>
      </c>
      <c r="E21" s="25">
        <f t="shared" si="0"/>
        <v>395</v>
      </c>
      <c r="F21" s="28">
        <f t="shared" si="1"/>
        <v>0.027034426117308878</v>
      </c>
      <c r="H21" s="20" t="s">
        <v>28</v>
      </c>
      <c r="I21" s="8">
        <f t="shared" si="2"/>
        <v>170</v>
      </c>
      <c r="J21" s="8">
        <f t="shared" si="3"/>
        <v>223</v>
      </c>
      <c r="K21" s="8">
        <f t="shared" si="4"/>
        <v>393</v>
      </c>
      <c r="L21" s="28">
        <f t="shared" si="5"/>
        <v>0.028846153846153848</v>
      </c>
      <c r="N21" s="20" t="s">
        <v>28</v>
      </c>
      <c r="O21" s="25">
        <v>2</v>
      </c>
      <c r="P21" s="25">
        <v>0</v>
      </c>
      <c r="Q21" s="25">
        <f t="shared" si="6"/>
        <v>2</v>
      </c>
      <c r="R21" s="28">
        <f t="shared" si="7"/>
        <v>0.002026342451874367</v>
      </c>
    </row>
    <row r="22" spans="2:18" ht="12.75">
      <c r="B22" s="20" t="s">
        <v>29</v>
      </c>
      <c r="C22" s="25">
        <v>59</v>
      </c>
      <c r="D22" s="27">
        <v>146</v>
      </c>
      <c r="E22" s="25">
        <f t="shared" si="0"/>
        <v>205</v>
      </c>
      <c r="F22" s="28">
        <f t="shared" si="1"/>
        <v>0.014030524946957772</v>
      </c>
      <c r="H22" s="20" t="s">
        <v>29</v>
      </c>
      <c r="I22" s="8">
        <f t="shared" si="2"/>
        <v>59</v>
      </c>
      <c r="J22" s="8">
        <f t="shared" si="3"/>
        <v>146</v>
      </c>
      <c r="K22" s="8">
        <f t="shared" si="4"/>
        <v>205</v>
      </c>
      <c r="L22" s="28">
        <f t="shared" si="5"/>
        <v>0.01504697592483852</v>
      </c>
      <c r="N22" s="20" t="s">
        <v>29</v>
      </c>
      <c r="O22" s="25">
        <v>0</v>
      </c>
      <c r="P22" s="25">
        <v>0</v>
      </c>
      <c r="Q22" s="25">
        <f t="shared" si="6"/>
        <v>0</v>
      </c>
      <c r="R22" s="28">
        <f t="shared" si="7"/>
        <v>0</v>
      </c>
    </row>
    <row r="23" spans="2:18" ht="12.75">
      <c r="B23" s="20" t="s">
        <v>30</v>
      </c>
      <c r="C23" s="25">
        <v>14</v>
      </c>
      <c r="D23" s="25">
        <v>44</v>
      </c>
      <c r="E23" s="25">
        <f t="shared" si="0"/>
        <v>58</v>
      </c>
      <c r="F23" s="28">
        <f t="shared" si="1"/>
        <v>0.003969611936212442</v>
      </c>
      <c r="H23" s="20" t="s">
        <v>30</v>
      </c>
      <c r="I23" s="8">
        <f t="shared" si="2"/>
        <v>14</v>
      </c>
      <c r="J23" s="8">
        <f t="shared" si="3"/>
        <v>44</v>
      </c>
      <c r="K23" s="8">
        <f t="shared" si="4"/>
        <v>58</v>
      </c>
      <c r="L23" s="28">
        <f t="shared" si="5"/>
        <v>0.0042571931884908985</v>
      </c>
      <c r="N23" s="20" t="s">
        <v>30</v>
      </c>
      <c r="O23" s="25">
        <v>0</v>
      </c>
      <c r="P23" s="25">
        <v>0</v>
      </c>
      <c r="Q23" s="25">
        <f t="shared" si="6"/>
        <v>0</v>
      </c>
      <c r="R23" s="28">
        <f t="shared" si="7"/>
        <v>0</v>
      </c>
    </row>
    <row r="24" spans="2:18" s="14" customFormat="1" ht="12.75">
      <c r="B24" s="24" t="s">
        <v>11</v>
      </c>
      <c r="C24" s="26">
        <f>SUM(C4:C23)</f>
        <v>7051</v>
      </c>
      <c r="D24" s="26">
        <f>SUM(D4:D23)</f>
        <v>7560</v>
      </c>
      <c r="E24" s="26">
        <f t="shared" si="0"/>
        <v>14611</v>
      </c>
      <c r="F24" s="29">
        <f t="shared" si="1"/>
        <v>1</v>
      </c>
      <c r="H24" s="24" t="s">
        <v>11</v>
      </c>
      <c r="I24" s="15">
        <f t="shared" si="2"/>
        <v>6653</v>
      </c>
      <c r="J24" s="15">
        <f t="shared" si="3"/>
        <v>6971</v>
      </c>
      <c r="K24" s="15">
        <f t="shared" si="4"/>
        <v>13624</v>
      </c>
      <c r="L24" s="29">
        <f t="shared" si="5"/>
        <v>1</v>
      </c>
      <c r="N24" s="24" t="s">
        <v>11</v>
      </c>
      <c r="O24" s="26">
        <f>SUM(O4:O23)</f>
        <v>398</v>
      </c>
      <c r="P24" s="26">
        <f>SUM(P4:P23)</f>
        <v>589</v>
      </c>
      <c r="Q24" s="26">
        <f t="shared" si="6"/>
        <v>987</v>
      </c>
      <c r="R24" s="29">
        <f t="shared" si="7"/>
        <v>1</v>
      </c>
    </row>
  </sheetData>
  <sheetProtection/>
  <mergeCells count="3">
    <mergeCell ref="B2:F2"/>
    <mergeCell ref="H2:L2"/>
    <mergeCell ref="N2:R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L10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5.7109375" style="1" customWidth="1"/>
    <col min="2" max="2" width="22.7109375" style="1" customWidth="1"/>
    <col min="3" max="4" width="9.7109375" style="1" customWidth="1"/>
    <col min="5" max="6" width="9.140625" style="1" customWidth="1"/>
    <col min="7" max="7" width="22.7109375" style="1" customWidth="1"/>
    <col min="8" max="11" width="9.140625" style="1" customWidth="1"/>
    <col min="12" max="12" width="21.8515625" style="1" customWidth="1"/>
    <col min="13" max="13" width="11.421875" style="1" customWidth="1"/>
    <col min="14" max="14" width="11.7109375" style="1" customWidth="1"/>
    <col min="15" max="16384" width="9.140625" style="1" customWidth="1"/>
  </cols>
  <sheetData>
    <row r="1" spans="1:7" ht="22.5" customHeight="1">
      <c r="A1" s="5"/>
      <c r="B1" s="5"/>
      <c r="C1" s="5"/>
      <c r="D1" s="5"/>
      <c r="E1" s="5"/>
      <c r="F1" s="5"/>
      <c r="G1" s="5"/>
    </row>
    <row r="2" spans="2:4" ht="26.25" customHeight="1">
      <c r="B2" s="16" t="s">
        <v>31</v>
      </c>
      <c r="C2" s="17"/>
      <c r="D2" s="18"/>
    </row>
    <row r="3" spans="2:12" ht="12.75" customHeight="1">
      <c r="B3" s="10" t="s">
        <v>32</v>
      </c>
      <c r="C3" s="11" t="s">
        <v>33</v>
      </c>
      <c r="D3" s="11" t="s">
        <v>12</v>
      </c>
      <c r="L3" s="7"/>
    </row>
    <row r="4" spans="2:4" ht="12.75">
      <c r="B4" s="8">
        <v>1</v>
      </c>
      <c r="C4" s="12">
        <v>2261</v>
      </c>
      <c r="D4" s="4">
        <v>0.34488498789346245</v>
      </c>
    </row>
    <row r="5" spans="2:12" ht="12.75">
      <c r="B5" s="8">
        <v>2</v>
      </c>
      <c r="C5" s="12">
        <v>2118</v>
      </c>
      <c r="D5" s="4">
        <v>0.312046004842615</v>
      </c>
      <c r="L5" s="6"/>
    </row>
    <row r="6" spans="2:4" ht="12.75">
      <c r="B6" s="8">
        <v>3</v>
      </c>
      <c r="C6" s="12">
        <v>1230</v>
      </c>
      <c r="D6" s="4">
        <v>0.19415859564164648</v>
      </c>
    </row>
    <row r="7" spans="2:4" ht="12.75">
      <c r="B7" s="8">
        <v>4</v>
      </c>
      <c r="C7" s="12">
        <v>753</v>
      </c>
      <c r="D7" s="4">
        <v>0.11395278450363196</v>
      </c>
    </row>
    <row r="8" spans="2:4" ht="12.75">
      <c r="B8" s="8">
        <v>5</v>
      </c>
      <c r="C8" s="12">
        <v>177</v>
      </c>
      <c r="D8" s="4">
        <v>0.026937046004842615</v>
      </c>
    </row>
    <row r="9" spans="2:4" ht="12.75">
      <c r="B9" s="8" t="s">
        <v>34</v>
      </c>
      <c r="C9" s="2">
        <v>57</v>
      </c>
      <c r="D9" s="4">
        <v>0.008020581113801453</v>
      </c>
    </row>
    <row r="10" spans="2:4" ht="12.75">
      <c r="B10" s="13" t="s">
        <v>11</v>
      </c>
      <c r="C10" s="3">
        <f>SUM(C4:C9)</f>
        <v>6596</v>
      </c>
      <c r="D10" s="9">
        <v>1</v>
      </c>
    </row>
  </sheetData>
  <mergeCells count="1">
    <mergeCell ref="B2:D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imageolidata</dc:creator>
  <cp:keywords/>
  <dc:description/>
  <cp:lastModifiedBy>morpheus</cp:lastModifiedBy>
  <cp:lastPrinted>2014-04-28T09:41:03Z</cp:lastPrinted>
  <dcterms:created xsi:type="dcterms:W3CDTF">2009-03-18T09:15:11Z</dcterms:created>
  <dcterms:modified xsi:type="dcterms:W3CDTF">2015-11-18T22:01:53Z</dcterms:modified>
  <cp:category/>
  <cp:version/>
  <cp:contentType/>
  <cp:contentStatus/>
</cp:coreProperties>
</file>